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ita Bautista\Desktop\"/>
    </mc:Choice>
  </mc:AlternateContent>
  <bookViews>
    <workbookView xWindow="0" yWindow="0" windowWidth="20490" windowHeight="7650" activeTab="1"/>
  </bookViews>
  <sheets>
    <sheet name="TABULACION GENERAL" sheetId="1" r:id="rId1"/>
    <sheet name="TABULACIÓN DE COMENTARIOS" sheetId="4" r:id="rId2"/>
    <sheet name="GRAFICAS TABULACION COMENTARIOS" sheetId="3" r:id="rId3"/>
    <sheet name="GRAFICAS TABULACIÓN GENERAL" sheetId="6" r:id="rId4"/>
    <sheet name="PORCENTAJE 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  <c r="I24" i="6" l="1"/>
  <c r="G24" i="6"/>
  <c r="E24" i="6"/>
  <c r="I23" i="6"/>
  <c r="G23" i="6"/>
  <c r="E23" i="6"/>
  <c r="I22" i="6"/>
  <c r="G22" i="6"/>
  <c r="E22" i="6"/>
  <c r="E5" i="6"/>
  <c r="G5" i="6"/>
  <c r="I5" i="6"/>
  <c r="I27" i="1"/>
  <c r="I28" i="1"/>
  <c r="I29" i="1"/>
  <c r="G27" i="1"/>
  <c r="G28" i="1"/>
  <c r="G29" i="1"/>
  <c r="E27" i="1"/>
  <c r="E28" i="1"/>
  <c r="E29" i="1"/>
  <c r="I26" i="1"/>
  <c r="I21" i="6"/>
  <c r="G21" i="6"/>
  <c r="E21" i="6"/>
  <c r="I20" i="6"/>
  <c r="G20" i="6"/>
  <c r="E20" i="6"/>
  <c r="I19" i="6"/>
  <c r="G19" i="6"/>
  <c r="E19" i="6"/>
  <c r="I18" i="6"/>
  <c r="G18" i="6"/>
  <c r="E18" i="6"/>
  <c r="I17" i="6"/>
  <c r="G17" i="6"/>
  <c r="E17" i="6"/>
  <c r="I16" i="6"/>
  <c r="G16" i="6"/>
  <c r="E16" i="6"/>
  <c r="I15" i="6"/>
  <c r="G15" i="6"/>
  <c r="E15" i="6"/>
  <c r="I14" i="6"/>
  <c r="G14" i="6"/>
  <c r="E14" i="6"/>
  <c r="I13" i="6"/>
  <c r="G13" i="6"/>
  <c r="E13" i="6"/>
  <c r="I12" i="6"/>
  <c r="G12" i="6"/>
  <c r="E12" i="6"/>
  <c r="I11" i="6"/>
  <c r="G11" i="6"/>
  <c r="E11" i="6"/>
  <c r="I10" i="6"/>
  <c r="G10" i="6"/>
  <c r="E10" i="6"/>
  <c r="I9" i="6"/>
  <c r="G9" i="6"/>
  <c r="E9" i="6"/>
  <c r="I8" i="6"/>
  <c r="G8" i="6"/>
  <c r="E8" i="6"/>
  <c r="I7" i="6"/>
  <c r="G7" i="6"/>
  <c r="E7" i="6"/>
  <c r="I6" i="6"/>
  <c r="G6" i="6"/>
  <c r="E6" i="6"/>
  <c r="AB12" i="5"/>
  <c r="AB11" i="5"/>
  <c r="AB10" i="5"/>
  <c r="AB9" i="5"/>
  <c r="AB8" i="5"/>
  <c r="AB7" i="5"/>
  <c r="AB6" i="5"/>
  <c r="AB5" i="5"/>
  <c r="AB4" i="5"/>
  <c r="AB13" i="5" s="1"/>
  <c r="E91" i="4" l="1"/>
  <c r="F89" i="4" s="1"/>
  <c r="E84" i="4"/>
  <c r="F82" i="4" s="1"/>
  <c r="E78" i="4"/>
  <c r="F76" i="4" s="1"/>
  <c r="E72" i="4"/>
  <c r="F71" i="4" s="1"/>
  <c r="E66" i="4"/>
  <c r="F64" i="4" s="1"/>
  <c r="E60" i="4"/>
  <c r="F58" i="4" s="1"/>
  <c r="E54" i="4"/>
  <c r="F53" i="4" s="1"/>
  <c r="E48" i="4"/>
  <c r="F47" i="4" s="1"/>
  <c r="F40" i="4"/>
  <c r="E42" i="4"/>
  <c r="F38" i="4" s="1"/>
  <c r="E34" i="4"/>
  <c r="F33" i="4" s="1"/>
  <c r="E28" i="4"/>
  <c r="F27" i="4" s="1"/>
  <c r="E21" i="4"/>
  <c r="E13" i="4"/>
  <c r="F10" i="4" s="1"/>
  <c r="E6" i="4"/>
  <c r="F5" i="4" s="1"/>
  <c r="G7" i="1"/>
  <c r="G5" i="1"/>
  <c r="E5" i="1"/>
  <c r="G6" i="1"/>
  <c r="F32" i="4" l="1"/>
  <c r="F52" i="4"/>
  <c r="F59" i="4"/>
  <c r="F88" i="4"/>
  <c r="F90" i="4"/>
  <c r="F39" i="4"/>
  <c r="F65" i="4"/>
  <c r="F77" i="4"/>
  <c r="F83" i="4"/>
  <c r="F46" i="4"/>
  <c r="F70" i="4"/>
  <c r="F26" i="4"/>
  <c r="F25" i="4"/>
  <c r="F4" i="4"/>
  <c r="F41" i="4"/>
  <c r="F12" i="4"/>
  <c r="F19" i="4"/>
  <c r="F20" i="4"/>
  <c r="F17" i="4"/>
  <c r="F18" i="4"/>
  <c r="F11" i="4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</calcChain>
</file>

<file path=xl/sharedStrings.xml><?xml version="1.0" encoding="utf-8"?>
<sst xmlns="http://schemas.openxmlformats.org/spreadsheetml/2006/main" count="172" uniqueCount="97">
  <si>
    <t>NUMERO</t>
  </si>
  <si>
    <t>PREGUNTA</t>
  </si>
  <si>
    <t>SI</t>
  </si>
  <si>
    <t>NO</t>
  </si>
  <si>
    <t>PARCIALMENTE</t>
  </si>
  <si>
    <t>COMENTARIOS ENRIQUECEDORES</t>
  </si>
  <si>
    <t>MUESTRA</t>
  </si>
  <si>
    <t>VECES MENCIONADO</t>
  </si>
  <si>
    <t>%</t>
  </si>
  <si>
    <t>¿Usted cuenta con el conocimiento para diagnosticar el exceso de inventario de su empresa?</t>
  </si>
  <si>
    <t>DISEÑO METODOLOGICO DE IMPLEMENTACIÓN DE HERRAMIENTAS LEAN MANUFACTURING EN LAS SERVITECAS CASO SOGAMOSO, BOYACÁ</t>
  </si>
  <si>
    <t>¿Cree usted que presenta problemas de espacio en su empresa?</t>
  </si>
  <si>
    <t>¿Considera que las ventas podrían mejorarse?</t>
  </si>
  <si>
    <t>¿Conoce usted los factores que influyen directamente a la generación de inventarios excesivos?</t>
  </si>
  <si>
    <t>¿Cuenta usted con actividades que  no aporten valor a los servicios que ofrecen ?</t>
  </si>
  <si>
    <t>¿Han presentado retardos, generando insatisfacción en los clientes ?</t>
  </si>
  <si>
    <t xml:space="preserve"> ¿De acuerdo a su distribución de planta, usted cree que  se presenten  movimientos innecesarios?</t>
  </si>
  <si>
    <t>¿Sus equipos presentan averías frecuentemente?</t>
  </si>
  <si>
    <t>¿Realiza mantenimiento frecuente a sus equipos?</t>
  </si>
  <si>
    <t>¿Cree usted que dentro de su empresa se presenten procesos innecesarios?</t>
  </si>
  <si>
    <t>¿Usted cuenta con despilfarros que generen costo en su empresa?</t>
  </si>
  <si>
    <t>Usted cree que hay desplazamientos innecesarios en los procesos de su servicio ?</t>
  </si>
  <si>
    <t>¿ Ustedes deben repetir procesos o servicios frecuentemente?</t>
  </si>
  <si>
    <t>Considera que en la empresa hay costos innecesarios ?</t>
  </si>
  <si>
    <t>¿Se presenta un uso frecuente de maquinaria y equipo para la restauración de servicios?</t>
  </si>
  <si>
    <t>¿El lugar de trabajo se encuentra organizado?</t>
  </si>
  <si>
    <t>¿ Sus trabajadores presentan lesiones frecuentes al realizar sus actividades?</t>
  </si>
  <si>
    <t>¿Las herramientas y equipo cuentan con espacios específicos de almacenamiento cuando no se están usando?</t>
  </si>
  <si>
    <t>¿ Realizan reuniones frecuentes para identificar las posibles mejoras en la prestación de los servicios?</t>
  </si>
  <si>
    <t>¿Realizan encuestas frecuentas para evaluar la satisfacción del cliente?</t>
  </si>
  <si>
    <t>PROCEDIMIENTO PARA DIAGNOSTICAR EL EXCESO DE INVENTARIO PREGUNTA 1</t>
  </si>
  <si>
    <t>SOFWARE</t>
  </si>
  <si>
    <t>MANUALMENTE</t>
  </si>
  <si>
    <t>DESPERDICIOS PREGUNTA 2</t>
  </si>
  <si>
    <t>ACEITES Y FILTROS</t>
  </si>
  <si>
    <t>LLANTAS Y RESPUESTOS</t>
  </si>
  <si>
    <t>PAPELERÍA</t>
  </si>
  <si>
    <t>ESTRATEGIAS DE MEJORA EN VENTAS PREGUNTA 4</t>
  </si>
  <si>
    <t>ADQUIRIR MÁS CLIENTES</t>
  </si>
  <si>
    <t>ESTRATEGIAS DE MERCADEO</t>
  </si>
  <si>
    <t>PUBLICIDAD</t>
  </si>
  <si>
    <t>ALIANZAS COMERCIALES</t>
  </si>
  <si>
    <t>FACTORES DIRECTOS DE LA GENERACIÓN DE INVENTARIOS EXCESIVOS PREGUNTA 5</t>
  </si>
  <si>
    <t>TAMAÑO MÍNIMO DE LOTE</t>
  </si>
  <si>
    <t xml:space="preserve">INVENTARIO DE ROTACIÓN </t>
  </si>
  <si>
    <t>MONTAJE Y BALANCEO POR VENTA DE LLANTAS</t>
  </si>
  <si>
    <t>REVISIÓN O CALIBRACIÓN</t>
  </si>
  <si>
    <t>ACTIVIDADES QUE  NO AGREGAN VALOR A LOS SERVICIOS PREGUNTA 6</t>
  </si>
  <si>
    <t>CAUSAS POR LAS CUALES SE GENERA INSATISFACCIÓN AL CLIENTE PREGUNTA 7</t>
  </si>
  <si>
    <t>FALTA DE REPUESTOS</t>
  </si>
  <si>
    <t>SOBREPROCESOS</t>
  </si>
  <si>
    <t>DEMORA EN LA LLEGADA DE INSUMOS</t>
  </si>
  <si>
    <t>DEMORA EN TIEMPOS DE PROCESOS</t>
  </si>
  <si>
    <t xml:space="preserve">OPERATIVO DE LOS VEHÍCULOS EN LA PISTA DE INSPECCIÓN </t>
  </si>
  <si>
    <t>UBICACIÓN DE HERRAMIENTAS</t>
  </si>
  <si>
    <t>ACTIVIDADES QUE  NO AGREGAN VALOR A LOS SERVICIOS PREGUNTA 8</t>
  </si>
  <si>
    <t>DESGATE O TIEMPO</t>
  </si>
  <si>
    <t>FACTORES QUE GENERAN AVERÍAS EN LOS EQUIPOS PREGUNTA 9</t>
  </si>
  <si>
    <t>FALTA DE MANTENIMIENTO</t>
  </si>
  <si>
    <t>FACTORES QUE GENERAN DESPLAZAMIENTOS INNECESARIOS  PREGUNTA 13</t>
  </si>
  <si>
    <t>DISTRIBUCIÓN DE PLANTA INADECUADA</t>
  </si>
  <si>
    <t>REPROCESOS</t>
  </si>
  <si>
    <t>EFECTOS POR LOS CUALES SE DEBEN REPETIR PROCESOS PREGUNTA 14</t>
  </si>
  <si>
    <t>DESORDEN</t>
  </si>
  <si>
    <t>MANTENIMIENTOS PREVENTIVOS</t>
  </si>
  <si>
    <t xml:space="preserve">STOCK DE MATERIALES </t>
  </si>
  <si>
    <t>GASTOS DE PAPELERIA</t>
  </si>
  <si>
    <t>ALMACENAMIENTO DE EQUIPOS Y HERRAMIENTAS PREGUNTA 19</t>
  </si>
  <si>
    <t>EQUIPOS ÚLTIMA TECNOLOGÍA</t>
  </si>
  <si>
    <t xml:space="preserve">ACTUALIZACIÓN DE EQUIPOS </t>
  </si>
  <si>
    <t>MAQUINARIA Y EQUIPO PARA RESTAURACIÓN DE SERVICIOS PREGUNTA 16</t>
  </si>
  <si>
    <t>SECCIONES POR MODULOS</t>
  </si>
  <si>
    <t>BODEGAS</t>
  </si>
  <si>
    <t>FRECUENCIA DE REALIZACIÓN DE ENCUESTAS DE SATISFACCIÓN DEL CLIENTE PREGUNTA 21</t>
  </si>
  <si>
    <t>DIARIAMENTE</t>
  </si>
  <si>
    <t>CADA 2 MESES</t>
  </si>
  <si>
    <t>SEMESTRAL</t>
  </si>
  <si>
    <t>NOMBRE SERVITECA</t>
  </si>
  <si>
    <t>CEDAS LA PRADERA</t>
  </si>
  <si>
    <t>MEGADIESEL</t>
  </si>
  <si>
    <t>CENTRO DE SERVICIO LOS LIBERTADORES</t>
  </si>
  <si>
    <t>EL GARCERO</t>
  </si>
  <si>
    <t>LUBERLLANTAS</t>
  </si>
  <si>
    <t>SERVITECA SAN RAFAEL</t>
  </si>
  <si>
    <t xml:space="preserve">CENTRODE SERVICO SUGAMUXI </t>
  </si>
  <si>
    <t>CENTRO DE SERVICIO AUTOTECH</t>
  </si>
  <si>
    <t>SERVITECA INPRO</t>
  </si>
  <si>
    <t>¿ Se tiene establecido el tiempo promedio para la prestación de cada servicio?</t>
  </si>
  <si>
    <t>¿Realiza calibración frecuente de maquinaria y equipo?</t>
  </si>
  <si>
    <t>¿Sus herramientas son las adecuadas para la prestación  de los servicios?</t>
  </si>
  <si>
    <t>¿ Realiza inspecciones de calidad en el servicio prestado?</t>
  </si>
  <si>
    <t>PORCENTAJE DE USO DE LAS HERRAMIENTAS LEAN MANUFACTURING EN LAS SERVITECAS DE LA CIUDAD DE SOGAMOSO</t>
  </si>
  <si>
    <t>PORCENTAJE DE USO</t>
  </si>
  <si>
    <t>Análisis en la pestaña siguiente</t>
  </si>
  <si>
    <t>¿Ustedes generan desperdicio de materia prima al desarrollar sus actividades?</t>
  </si>
  <si>
    <t>PROMOCIONES Y DESCUENTOS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</si>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</sst>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_ ;\-#,##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 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/>
    </xf>
    <xf numFmtId="9" fontId="0" fillId="0" borderId="0" xfId="0" applyNumberFormat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9" fontId="1" fillId="0" borderId="0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17" borderId="7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1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5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1" fillId="5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5" borderId="1" xfId="0" applyNumberForma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13" borderId="1" xfId="0" applyNumberFormat="1" applyFont="1" applyFill="1" applyBorder="1" applyAlignment="1">
      <alignment horizontal="center" vertical="center"/>
    </xf>
    <xf numFmtId="2" fontId="0" fillId="13" borderId="1" xfId="0" applyNumberFormat="1" applyFill="1" applyBorder="1" applyAlignment="1">
      <alignment horizontal="center" vertical="center"/>
    </xf>
    <xf numFmtId="2" fontId="1" fillId="13" borderId="1" xfId="0" applyNumberFormat="1" applyFont="1" applyFill="1" applyBorder="1" applyAlignment="1">
      <alignment horizontal="center" vertical="center"/>
    </xf>
    <xf numFmtId="2" fontId="1" fillId="14" borderId="1" xfId="0" applyNumberFormat="1" applyFont="1" applyFill="1" applyBorder="1" applyAlignment="1">
      <alignment horizontal="center" vertical="center"/>
    </xf>
    <xf numFmtId="2" fontId="0" fillId="14" borderId="1" xfId="0" applyNumberFormat="1" applyFill="1" applyBorder="1" applyAlignment="1">
      <alignment horizontal="center" vertical="center"/>
    </xf>
    <xf numFmtId="2" fontId="1" fillId="14" borderId="1" xfId="0" applyNumberFormat="1" applyFont="1" applyFill="1" applyBorder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1" fillId="10" borderId="1" xfId="0" applyNumberFormat="1" applyFon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2" fontId="1" fillId="10" borderId="1" xfId="0" applyNumberFormat="1" applyFon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/>
    </xf>
    <xf numFmtId="2" fontId="0" fillId="12" borderId="1" xfId="0" applyNumberFormat="1" applyFill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PROCEDIMIENTO PARA DIAGNOSTICAR EL EXCESO DE INVENTARIO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D00-4C49-AEA0-316C985C9EB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D00-4C49-AEA0-316C985C9EBB}"/>
              </c:ext>
            </c:extLst>
          </c:dPt>
          <c:dLbls>
            <c:dLbl>
              <c:idx val="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SOFWARE
</a:t>
                    </a:r>
                    <a:fld id="{67033555-4EE2-4A08-AFBE-5DB01B9F5289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D00-4C49-AEA0-316C985C9EBB}"/>
                </c:ext>
              </c:extLst>
            </c:dLbl>
            <c:dLbl>
              <c:idx val="1"/>
              <c:layout>
                <c:manualLayout>
                  <c:x val="-5.647736474759732E-4"/>
                  <c:y val="-1.085265105144062E-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MANUALMENTE
</a:t>
                    </a:r>
                    <a:fld id="{8E217370-5442-44A6-8BB7-C737229AAF08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039924308773172"/>
                      <c:h val="0.203571741032370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D00-4C49-AEA0-316C985C9EB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'TABULACIÓN DE COMENTARIOS'!$F$4:$F$5</c:f>
              <c:numCache>
                <c:formatCode>0.00</c:formatCode>
                <c:ptCount val="2"/>
                <c:pt idx="0">
                  <c:v>55.555555555555557</c:v>
                </c:pt>
                <c:pt idx="1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00-4C49-AEA0-316C985C9EB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EFECTOS POR LOS CUALES SE DEBEN REPETIR PROCESOS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5D0-47E7-AFF1-8CEAD0AA3F4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5D0-47E7-AFF1-8CEAD0AA3F40}"/>
              </c:ext>
            </c:extLst>
          </c:dPt>
          <c:dLbls>
            <c:dLbl>
              <c:idx val="0"/>
              <c:layout>
                <c:manualLayout>
                  <c:x val="4.4444553805774278E-2"/>
                  <c:y val="-1.10650069156293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MANTENIMIENTOS PREVENTIVOS
</a:t>
                    </a:r>
                    <a:fld id="{DD45B205-9E37-45AF-ABE2-509DD9A7500F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8622047244091"/>
                      <c:h val="0.28669432918395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5D0-47E7-AFF1-8CEAD0AA3F4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DESORDEN
</a:t>
                    </a:r>
                    <a:fld id="{4B894D27-CAE0-4215-B696-F79CC84E2029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D0-47E7-AFF1-8CEAD0AA3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COMENTARIOS'!$F$64:$F$65</c:f>
              <c:numCache>
                <c:formatCode>0.00</c:formatCode>
                <c:ptCount val="2"/>
                <c:pt idx="0">
                  <c:v>77.777777777777771</c:v>
                </c:pt>
                <c:pt idx="1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0-47E7-AFF1-8CEAD0AA3F4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CAUSALES DE COSTOS INNECESARIOS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044-490D-BAAB-08E344BC9F2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044-490D-BAAB-08E344BC9F20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STOCK DE MATERIALES
</a:t>
                    </a:r>
                    <a:fld id="{E0FB7897-9B5A-47C8-A099-DA02C1F2F6E5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044-490D-BAAB-08E344BC9F2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GASTOS DE PAPELERIA
</a:t>
                    </a:r>
                    <a:fld id="{8D739E09-00E1-4353-B24A-C7CC2B99F7D3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044-490D-BAAB-08E344BC9F2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COMENTARIOS'!$F$70:$F$71</c:f>
              <c:numCache>
                <c:formatCode>0.00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44-490D-BAAB-08E344BC9F2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MAQUINARIA Y EQUIPO PARA RESTAURACIÓN DE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B56-4B5B-AF13-E912484F956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B56-4B5B-AF13-E912484F9565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ACTUALIZACIÓN DE EQUIPOS
</a:t>
                    </a:r>
                    <a:fld id="{2B2A037B-4D86-470B-A439-A87E7D32CF24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B56-4B5B-AF13-E912484F956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EQUIPOS DE ÚLTIMA TECNOLOGÍA
</a:t>
                    </a:r>
                    <a:fld id="{67C77758-F1CA-4A8D-B7A7-AE7EBF1F7AF9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B56-4B5B-AF13-E912484F956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COMENTARIOS'!$F$76:$F$77</c:f>
              <c:numCache>
                <c:formatCode>0.00</c:formatCode>
                <c:ptCount val="2"/>
                <c:pt idx="0">
                  <c:v>66.666666666666671</c:v>
                </c:pt>
                <c:pt idx="1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56-4B5B-AF13-E912484F956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ALMACENAMIENTO DE EQUIPOS Y HERRAMIENTAS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BA0-4FBF-9884-6E37B8E7DC7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BA0-4FBF-9884-6E37B8E7DC7C}"/>
              </c:ext>
            </c:extLst>
          </c:dPt>
          <c:dLbls>
            <c:dLbl>
              <c:idx val="0"/>
              <c:layout>
                <c:manualLayout>
                  <c:x val="5.2287581699346407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SECCIONES POR MODULOS
</a:t>
                    </a:r>
                    <a:fld id="{EAB5CCC4-9351-421F-8957-54C871867149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A0-4FBF-9884-6E37B8E7DC7C}"/>
                </c:ext>
              </c:extLst>
            </c:dLbl>
            <c:dLbl>
              <c:idx val="1"/>
              <c:layout>
                <c:manualLayout>
                  <c:x val="-1.7429193899782137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BODEGAS
</a:t>
                    </a:r>
                    <a:fld id="{3B355807-1449-47CD-B316-9AF0730EA14F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BA0-4FBF-9884-6E37B8E7DC7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COMENTARIOS'!$F$82:$F$83</c:f>
              <c:numCache>
                <c:formatCode>0.00</c:formatCode>
                <c:ptCount val="2"/>
                <c:pt idx="0">
                  <c:v>77.777777777777771</c:v>
                </c:pt>
                <c:pt idx="1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A0-4FBF-9884-6E37B8E7DC7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FRECUENCIA DE REALIZACIÓN DE ENCUESTAS DE SATISFACCIÓN DEL CLIENTE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F3A-4DF6-94AD-8B936ACE16A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F3A-4DF6-94AD-8B936ACE16A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F3A-4DF6-94AD-8B936ACE16A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CADA 2 MESES
</a:t>
                    </a:r>
                    <a:fld id="{A8E42BAA-C1A5-496B-B2A8-57D67964A145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F3A-4DF6-94AD-8B936ACE16A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SEMESTRAL
</a:t>
                    </a:r>
                    <a:fld id="{73465636-CAFE-49D7-8697-4A94BF47A3BE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F3A-4DF6-94AD-8B936ACE16A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DIARIAMENTE
</a:t>
                    </a:r>
                    <a:fld id="{51ED08FD-0C13-4355-A6EC-A44979D156BF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F3A-4DF6-94AD-8B936ACE16A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COMENTARIOS'!$F$88:$F$90</c:f>
              <c:numCache>
                <c:formatCode>0.00</c:formatCode>
                <c:ptCount val="3"/>
                <c:pt idx="0">
                  <c:v>33.333333333333336</c:v>
                </c:pt>
                <c:pt idx="1">
                  <c:v>33.333333333333336</c:v>
                </c:pt>
                <c:pt idx="2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3A-4DF6-94AD-8B936ACE16A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aseline="0"/>
              <a:t>¿USTED CUENTA CON EL CONOCIMIENTO PARA DIAGNOSTICAR EL EXCESO DE INVENTARIO DE SU EMPRESA? </a:t>
            </a:r>
            <a:endParaRPr lang="es-CO" sz="1400"/>
          </a:p>
        </c:rich>
      </c:tx>
      <c:layout>
        <c:manualLayout>
          <c:xMode val="edge"/>
          <c:yMode val="edge"/>
          <c:x val="0.15494473698325237"/>
          <c:y val="1.8518573729094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33271106736657918"/>
          <c:w val="0.90694444444444444"/>
          <c:h val="0.5734204578594341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9E0-47C2-ABE7-8C26CC795AD2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9E0-47C2-ABE7-8C26CC795AD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9E0-47C2-ABE7-8C26CC795AD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9E0-47C2-ABE7-8C26CC795AD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9E0-47C2-ABE7-8C26CC795AD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9E0-47C2-ABE7-8C26CC795AD2}"/>
                </c:ext>
              </c:extLst>
            </c:dLbl>
            <c:spPr>
              <a:noFill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GENERAL'!$E$5,'GRAFICAS TABULACIÓN GENERAL'!$G$5,'GRAFICAS TABULACIÓN GENERAL'!$I$5)</c:f>
              <c:numCache>
                <c:formatCode>0</c:formatCode>
                <c:ptCount val="3"/>
                <c:pt idx="0" formatCode="#,##0_ ;\-#,##0\ ">
                  <c:v>33.333333333333336</c:v>
                </c:pt>
                <c:pt idx="1">
                  <c:v>22.222222222222221</c:v>
                </c:pt>
                <c:pt idx="2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E0-47C2-ABE7-8C26CC795AD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¿CREE USTED QUE PRESENTA PROBLEMAS DE</a:t>
            </a:r>
            <a:r>
              <a:rPr lang="es-CO" baseline="0"/>
              <a:t> ESPACIO EN SU EMPRESA?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93E-4412-B372-362A5D90492A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93E-4412-B372-362A5D90492A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SI
</a:t>
                    </a:r>
                    <a:fld id="{24F42925-FA8E-4469-9BA9-89FD8CFAF1B2}" type="PERCENTAGE">
                      <a:rPr lang="en-US" baseline="0"/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93E-4412-B372-362A5D90492A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NO</a:t>
                    </a:r>
                  </a:p>
                  <a:p>
                    <a:pPr>
                      <a:defRPr>
                        <a:solidFill>
                          <a:schemeClr val="accent4"/>
                        </a:solidFill>
                      </a:defRPr>
                    </a:pPr>
                    <a:fld id="{04B5FB16-6FD5-4C42-8F9A-0F517A8071D8}" type="PERCENTAGE">
                      <a:rPr lang="en-US" baseline="0"/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3E-4412-B372-362A5D9049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('TABULACION GENERAL'!$E$7,'TABULACION GENERAL'!$G$7)</c:f>
              <c:numCache>
                <c:formatCode>0</c:formatCode>
                <c:ptCount val="2"/>
                <c:pt idx="0" formatCode="#,##0_ ;\-#,##0\ ">
                  <c:v>22.222222222222221</c:v>
                </c:pt>
                <c:pt idx="1">
                  <c:v>77.777777777777771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E-4412-B372-362A5D90492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¿conoce</a:t>
            </a:r>
            <a:r>
              <a:rPr lang="es-CO" baseline="0"/>
              <a:t> usted los factores que influyen directamente en la generación de inventarios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666666666666666E-3"/>
          <c:y val="0.35122958588509767"/>
          <c:w val="0.99583333333333335"/>
          <c:h val="0.648770414114902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6E7-4BB6-96A4-6E65B281C698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6E7-4BB6-96A4-6E65B281C698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rgbClr val="C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SI
</a:t>
                    </a:r>
                    <a:fld id="{F36A7F51-A9B2-461F-9B07-F0D1F3A839D2}" type="PERCENTAGE">
                      <a:rPr lang="en-US" baseline="0"/>
                      <a:pPr>
                        <a:defRPr>
                          <a:solidFill>
                            <a:srgbClr val="C00000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6E7-4BB6-96A4-6E65B281C69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rgbClr val="C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NO
</a:t>
                    </a:r>
                    <a:fld id="{F9EB62EC-0BAA-460D-97E2-F5960ACCBBF7}" type="PERCENTAGE">
                      <a:rPr lang="en-US" baseline="0"/>
                      <a:pPr>
                        <a:defRPr>
                          <a:solidFill>
                            <a:srgbClr val="C00000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6E7-4BB6-96A4-6E65B281C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GENERAL'!$E$7,'GRAFICAS TABULACIÓN GENERAL'!$G$7)</c:f>
              <c:numCache>
                <c:formatCode>0</c:formatCode>
                <c:ptCount val="2"/>
                <c:pt idx="0" formatCode="#,##0_ ;\-#,##0\ ">
                  <c:v>44.444444444444443</c:v>
                </c:pt>
                <c:pt idx="1">
                  <c:v>55.555555555555557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7-4BB6-96A4-6E65B281C69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/>
              <a:t>¿CUENTA USTED CON ACTIVIDADES QUE NO APORTEN VALOR A LOS SERVICIOS QUE OFRECEN?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055555555555554E-2"/>
          <c:y val="0.35585921551472732"/>
          <c:w val="0.97083333333333333"/>
          <c:h val="0.593214858559346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C66-4F37-B0C0-4BE84E72CE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C66-4F37-B0C0-4BE84E72CE8C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C66-4F37-B0C0-4BE84E72CE8C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4"/>
                        </a:solidFill>
                      </a:rPr>
                      <a:t>SI
</a:t>
                    </a:r>
                    <a:fld id="{109B237B-63B0-417E-9FA9-AF3AAD85B73E}" type="PERCENTAGE">
                      <a:rPr lang="en-US" baseline="0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4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C66-4F37-B0C0-4BE84E72CE8C}"/>
                </c:ext>
              </c:extLst>
            </c:dLbl>
            <c:dLbl>
              <c:idx val="1"/>
              <c:layout>
                <c:manualLayout>
                  <c:x val="0.19495213228894678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4"/>
                        </a:solidFill>
                      </a:rPr>
                      <a:t>NO
</a:t>
                    </a:r>
                    <a:fld id="{FB7ABBF1-E12A-4401-843B-1EA3B3F54B15}" type="PERCENTAGE">
                      <a:rPr lang="en-US" baseline="0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4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C66-4F37-B0C0-4BE84E72CE8C}"/>
                </c:ext>
              </c:extLst>
            </c:dLbl>
            <c:dLbl>
              <c:idx val="2"/>
              <c:layout>
                <c:manualLayout>
                  <c:x val="-1.0443864229765013E-2"/>
                  <c:y val="1.42857142857142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4"/>
                        </a:solidFill>
                      </a:rPr>
                      <a:t>PARCIALMENTE
</a:t>
                    </a:r>
                    <a:fld id="{59E80C84-6C34-412A-91B6-E94295B67227}" type="PERCENTAGE">
                      <a:rPr lang="en-US" baseline="0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4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64142732811141"/>
                      <c:h val="0.188643044619422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C66-4F37-B0C0-4BE84E72C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GENERAL'!$E$8,'GRAFICAS TABULACIÓN GENERAL'!$G$8,'GRAFICAS TABULACIÓN GENERAL'!$I$8)</c:f>
              <c:numCache>
                <c:formatCode>0</c:formatCode>
                <c:ptCount val="3"/>
                <c:pt idx="0" formatCode="#,##0_ ;\-#,##0\ ">
                  <c:v>22.222222222222221</c:v>
                </c:pt>
                <c:pt idx="1">
                  <c:v>55.555555555555557</c:v>
                </c:pt>
                <c:pt idx="2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66-4F37-B0C0-4BE84E72CE8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¿HAN</a:t>
            </a:r>
            <a:r>
              <a:rPr lang="es-CO" baseline="0"/>
              <a:t> PRESENTANDO RETARDOS, GENERANDO INSATISFACCIÓN EN LOS CLIENTES?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722222222222225E-2"/>
          <c:y val="0.38363699329250511"/>
          <c:w val="0.92083333333333328"/>
          <c:h val="0.587309346748323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A68-4286-889B-DB9F8B5976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A68-4286-889B-DB9F8B59764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SI
</a:t>
                    </a:r>
                    <a:fld id="{204E359B-060C-475E-B456-A3BCEB7B2A18}" type="PERCENTAGE">
                      <a:rPr lang="en-US" baseline="0"/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A68-4286-889B-DB9F8B597646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NO
</a:t>
                    </a:r>
                    <a:fld id="{EF4E9D9D-8F61-4516-85E0-1F88B74C421B}" type="PERCENTAGE">
                      <a:rPr lang="en-US" baseline="0"/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A68-4286-889B-DB9F8B597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GENERAL'!$E$9,'GRAFICAS TABULACIÓN GENERAL'!$I$9)</c:f>
              <c:numCache>
                <c:formatCode>0</c:formatCode>
                <c:ptCount val="2"/>
                <c:pt idx="0" formatCode="#,##0_ ;\-#,##0\ ">
                  <c:v>55.555555555555557</c:v>
                </c:pt>
                <c:pt idx="1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68-4286-889B-DB9F8B59764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DESPERDICIOS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F71-43B8-94C7-A517720DF12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F71-43B8-94C7-A517720DF12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F71-43B8-94C7-A517720DF12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ACITES Y FILTROS</a:t>
                    </a:r>
                  </a:p>
                  <a:p>
                    <a:pPr>
                      <a:defRPr/>
                    </a:pPr>
                    <a:fld id="{3F983DE5-07EF-4593-BD5A-855095E941BE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71-43B8-94C7-A517720DF12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PAPELERIA
</a:t>
                    </a:r>
                    <a:fld id="{864BC53B-8C4B-4609-B02A-A0BDCB37D4A4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71-43B8-94C7-A517720DF12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LLANTAS Y REPUESTOS
</a:t>
                    </a:r>
                    <a:fld id="{3AB494B8-CDE9-4553-9F35-097BE5C56812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71-43B8-94C7-A517720DF12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COMENTARIOS'!$F$10:$F$12</c:f>
              <c:numCache>
                <c:formatCode>0.00</c:formatCode>
                <c:ptCount val="3"/>
                <c:pt idx="0">
                  <c:v>42.857142857142854</c:v>
                </c:pt>
                <c:pt idx="1">
                  <c:v>14.285714285714286</c:v>
                </c:pt>
                <c:pt idx="2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71-43B8-94C7-A517720DF12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/>
              <a:t>¿DE</a:t>
            </a:r>
            <a:r>
              <a:rPr lang="es-CO" sz="1400" baseline="0"/>
              <a:t> ACUERDO A SU DISTRIBUCIÓN DE PLANTA, USTED CREE QUE SE PRESENTEN MOVIMIENTOS INNECESARIOS?</a:t>
            </a:r>
            <a:endParaRPr lang="es-CO" sz="1400"/>
          </a:p>
        </c:rich>
      </c:tx>
      <c:layout>
        <c:manualLayout>
          <c:xMode val="edge"/>
          <c:yMode val="edge"/>
          <c:x val="0.1208818897637795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833333333333332E-2"/>
          <c:y val="0.33734069699620883"/>
          <c:w val="0.97916666666666663"/>
          <c:h val="0.6441407844852726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161-4613-BD52-3D37EDB1FF8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161-4613-BD52-3D37EDB1FF86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161-4613-BD52-3D37EDB1FF86}"/>
              </c:ext>
            </c:extLst>
          </c:dPt>
          <c:dLbls>
            <c:dLbl>
              <c:idx val="0"/>
              <c:layout>
                <c:manualLayout>
                  <c:x val="7.49999999999999E-2"/>
                  <c:y val="4.16666666666666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SI
</a:t>
                    </a:r>
                    <a:fld id="{F0A72672-1F62-4FBE-9DBB-A20DA990BEF7}" type="PERCENTAGE">
                      <a:rPr lang="en-US" baseline="0"/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61-4613-BD52-3D37EDB1FF86}"/>
                </c:ext>
              </c:extLst>
            </c:dLbl>
            <c:dLbl>
              <c:idx val="1"/>
              <c:layout>
                <c:manualLayout>
                  <c:x val="9.4444444444444442E-2"/>
                  <c:y val="-1.85185185185185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NO
</a:t>
                    </a:r>
                    <a:fld id="{10F6FA29-B86A-4D92-AA3B-222F897972E1}" type="PERCENTAGE">
                      <a:rPr lang="en-US" baseline="0"/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61-4613-BD52-3D37EDB1FF86}"/>
                </c:ext>
              </c:extLst>
            </c:dLbl>
            <c:dLbl>
              <c:idx val="2"/>
              <c:layout>
                <c:manualLayout>
                  <c:x val="1.4692378328741965E-2"/>
                  <c:y val="-2.572347266881028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PARCIALMENTE
</a:t>
                    </a:r>
                    <a:fld id="{DDC7A08B-63F8-49CC-8173-143D6E187048}" type="PERCENTAGE">
                      <a:rPr lang="en-US" baseline="0"/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3590449954089"/>
                      <c:h val="0.169839397085010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161-4613-BD52-3D37EDB1FF86}"/>
                </c:ext>
              </c:extLst>
            </c:dLbl>
            <c:spPr>
              <a:noFill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GENERAL'!$E$10,'GRAFICAS TABULACIÓN GENERAL'!$G$10,'GRAFICAS TABULACIÓN GENERAL'!$I$10)</c:f>
              <c:numCache>
                <c:formatCode>0</c:formatCode>
                <c:ptCount val="3"/>
                <c:pt idx="0" formatCode="#,##0_ ;\-#,##0\ ">
                  <c:v>22.222222222222221</c:v>
                </c:pt>
                <c:pt idx="1">
                  <c:v>44.444444444444443</c:v>
                </c:pt>
                <c:pt idx="2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61-4613-BD52-3D37EDB1FF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¿SUS EQUIPOS PRESENTAN</a:t>
            </a:r>
            <a:r>
              <a:rPr lang="es-CO" baseline="0"/>
              <a:t> AVERÍAS FRECUENTEMENTE?</a:t>
            </a:r>
            <a:endParaRPr lang="es-CO"/>
          </a:p>
        </c:rich>
      </c:tx>
      <c:layout>
        <c:manualLayout>
          <c:xMode val="edge"/>
          <c:yMode val="edge"/>
          <c:x val="0.14419723377274474"/>
          <c:y val="4.2063367079115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166666666666667E-2"/>
          <c:y val="0.27572324292796729"/>
          <c:w val="0.94722222222222219"/>
          <c:h val="0.675683143773694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6A-4C2F-8916-9D1EB7069A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6A-4C2F-8916-9D1EB7069A9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6A-4C2F-8916-9D1EB7069A94}"/>
              </c:ext>
            </c:extLst>
          </c:dPt>
          <c:dLbls>
            <c:dLbl>
              <c:idx val="0"/>
              <c:layout>
                <c:manualLayout>
                  <c:x val="0.1750000000000001"/>
                  <c:y val="8.33333333333333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SI
</a:t>
                    </a:r>
                    <a:fld id="{A8033090-9CA3-492C-878D-D5CB3F852C0C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E6A-4C2F-8916-9D1EB7069A94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NO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138CC1E7-DFDA-4DCD-B5EC-4C4F33DFFF23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E6A-4C2F-8916-9D1EB7069A94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PARCIALMENTE
</a:t>
                    </a:r>
                    <a:fld id="{79D20ECE-DE8A-42EE-8744-A2633141FEF2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E6A-4C2F-8916-9D1EB7069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GENERAL'!$E$11,'GRAFICAS TABULACIÓN GENERAL'!$G$11,'GRAFICAS TABULACIÓN GENERAL'!$I$11)</c:f>
              <c:numCache>
                <c:formatCode>0</c:formatCode>
                <c:ptCount val="3"/>
                <c:pt idx="0" formatCode="#,##0_ ;\-#,##0\ ">
                  <c:v>11.111111111111111</c:v>
                </c:pt>
                <c:pt idx="1">
                  <c:v>55.555555555555557</c:v>
                </c:pt>
                <c:pt idx="2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A-4C2F-8916-9D1EB7069A9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¿CREE</a:t>
            </a:r>
            <a:r>
              <a:rPr lang="es-CO" baseline="0"/>
              <a:t> USTED QUE DENTRO DE SU EMPRESA SE PRESENTAN PROCESOS INNECESARIOS?</a:t>
            </a:r>
            <a:endParaRPr lang="es-CO"/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944444444444442E-2"/>
          <c:y val="0.38826662292213465"/>
          <c:w val="0.9375"/>
          <c:h val="0.5780500874890638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B8F-4B71-80D3-4DB19801B24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B8F-4B71-80D3-4DB19801B2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B8F-4B71-80D3-4DB19801B24A}"/>
              </c:ext>
            </c:extLst>
          </c:dPt>
          <c:dLbls>
            <c:dLbl>
              <c:idx val="0"/>
              <c:layout>
                <c:manualLayout>
                  <c:x val="4.4692750536738227E-2"/>
                  <c:y val="6.99301212709441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SI</a:t>
                    </a: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fld id="{F129E436-5867-45BD-84A7-CF5C34081D0F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64809649645785"/>
                      <c:h val="0.127785641602438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8F-4B71-80D3-4DB19801B24A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NO
</a:t>
                    </a:r>
                    <a:fld id="{6482457B-79A9-4B9A-BD42-5C1AE6AA6B06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B8F-4B71-80D3-4DB19801B24A}"/>
                </c:ext>
              </c:extLst>
            </c:dLbl>
            <c:dLbl>
              <c:idx val="2"/>
              <c:layout>
                <c:manualLayout>
                  <c:x val="9.1247699012507233E-2"/>
                  <c:y val="8.39163290687583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PARCIALMENTE
</a:t>
                    </a:r>
                    <a:fld id="{994702BF-4429-4F64-B70D-3078EBEC433E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74683726941373"/>
                      <c:h val="0.184685633820188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B8F-4B71-80D3-4DB19801B2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GENERAL'!$E$12,'GRAFICAS TABULACIÓN GENERAL'!$G$12,'GRAFICAS TABULACIÓN GENERAL'!$I$12)</c:f>
              <c:numCache>
                <c:formatCode>0</c:formatCode>
                <c:ptCount val="3"/>
                <c:pt idx="0" formatCode="#,##0_ ;\-#,##0\ ">
                  <c:v>11.111111111111111</c:v>
                </c:pt>
                <c:pt idx="1">
                  <c:v>55.555555555555557</c:v>
                </c:pt>
                <c:pt idx="2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8F-4B71-80D3-4DB19801B2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PRESENTA</a:t>
            </a:r>
            <a:r>
              <a:rPr lang="es-CO" baseline="0"/>
              <a:t> UN USO FRECUENTE DE MAQUINARIA Y EQUIPO PARA LA RESTAURACIÓN DE SERVICIOS?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39752588218139401"/>
          <c:w val="0.9194444444444444"/>
          <c:h val="0.5734204578594341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51D-4AEA-A968-4A255047FDB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51D-4AEA-A968-4A255047FDBE}"/>
              </c:ext>
            </c:extLst>
          </c:dPt>
          <c:dLbls>
            <c:dLbl>
              <c:idx val="0"/>
              <c:layout>
                <c:manualLayout>
                  <c:x val="0.14479638009049775"/>
                  <c:y val="-2.51572327044025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SI</a:t>
                    </a:r>
                    <a:r>
                      <a:rPr lang="en-US" baseline="0"/>
                      <a:t>
</a:t>
                    </a:r>
                    <a:fld id="{6F6A6AD6-73DB-4FCA-AC95-6FF9BE6313F4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51D-4AEA-A968-4A255047FDBE}"/>
                </c:ext>
              </c:extLst>
            </c:dLbl>
            <c:dLbl>
              <c:idx val="1"/>
              <c:layout>
                <c:manualLayout>
                  <c:x val="-0.10859728506787333"/>
                  <c:y val="8.55345911949685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NO</a:t>
                    </a:r>
                    <a:r>
                      <a:rPr lang="en-US" baseline="0"/>
                      <a:t>
</a:t>
                    </a:r>
                    <a:fld id="{67FA250B-8DBB-4CB6-A394-AC7036128611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51D-4AEA-A968-4A255047FDB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GENERAL'!$E$17,'GRAFICAS TABULACIÓN GENERAL'!$I$17)</c:f>
              <c:numCache>
                <c:formatCode>0</c:formatCode>
                <c:ptCount val="2"/>
                <c:pt idx="0" formatCode="#,##0_ ;\-#,##0\ ">
                  <c:v>88.888888888888886</c:v>
                </c:pt>
                <c:pt idx="1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1D-4AEA-A968-4A255047FDB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¿EL</a:t>
            </a:r>
            <a:r>
              <a:rPr lang="es-CO" baseline="0"/>
              <a:t> LUGAR DE TRABAJO SE ENCUENTRA ORGANIZADO ?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794204772767187E-2"/>
          <c:y val="0.24495738085173691"/>
          <c:w val="0.96046154179823784"/>
          <c:h val="0.682405896912756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22E-488A-A531-D5C69DFCE2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22E-488A-A531-D5C69DFCE224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SI
</a:t>
                    </a:r>
                    <a:fld id="{C3EBCBCF-FFCA-4AD3-A592-EA243F5145B4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22E-488A-A531-D5C69DFCE224}"/>
                </c:ext>
              </c:extLst>
            </c:dLbl>
            <c:dLbl>
              <c:idx val="1"/>
              <c:layout>
                <c:manualLayout>
                  <c:x val="3.0269822199204292E-3"/>
                  <c:y val="-3.50218817820426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PARCIALMENTE </a:t>
                    </a:r>
                    <a:fld id="{CE9FEC13-E4BF-42C1-80F5-8820D8A3D235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39523800557845"/>
                      <c:h val="0.137135682806540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22E-488A-A531-D5C69DFCE2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GENERAL'!$E$18,'GRAFICAS TABULACIÓN GENERAL'!$I$18)</c:f>
              <c:numCache>
                <c:formatCode>0</c:formatCode>
                <c:ptCount val="2"/>
                <c:pt idx="0" formatCode="#,##0_ ;\-#,##0\ ">
                  <c:v>66.666666666666671</c:v>
                </c:pt>
                <c:pt idx="1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E-488A-A531-D5C69DFCE22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¿LAS</a:t>
            </a:r>
            <a:r>
              <a:rPr lang="es-CO" baseline="0"/>
              <a:t> HERRAMIENTAS Y EQUIPO CUENTAN CON ESPACIOS ESPECÍFICOS DE ALMACENAMIENTO CUANDO NO SE ESTÁN USANDO?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4221062992125984"/>
          <c:w val="1"/>
          <c:h val="0.5452318460192476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5EA-46CF-BCAF-8AC99F30F38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5EA-46CF-BCAF-8AC99F30F383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SI
</a:t>
                    </a:r>
                    <a:fld id="{0F114775-70E1-467F-950B-7B796B463172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5EA-46CF-BCAF-8AC99F30F383}"/>
                </c:ext>
              </c:extLst>
            </c:dLbl>
            <c:dLbl>
              <c:idx val="1"/>
              <c:layout>
                <c:manualLayout>
                  <c:x val="-3.8888888888888938E-2"/>
                  <c:y val="1.85185185185185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NO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A4364453-AB50-4715-BB00-EA1FF94C6053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5EA-46CF-BCAF-8AC99F30F3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GENERAL'!$E$19,'GRAFICAS TABULACIÓN GENERAL'!$I$19)</c:f>
              <c:numCache>
                <c:formatCode>0</c:formatCode>
                <c:ptCount val="2"/>
                <c:pt idx="0" formatCode="#,##0_ ;\-#,##0\ ">
                  <c:v>77.777777777777771</c:v>
                </c:pt>
                <c:pt idx="1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EA-46CF-BCAF-8AC99F30F38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¿realizan</a:t>
            </a:r>
            <a:r>
              <a:rPr lang="es-CO" baseline="0"/>
              <a:t> reuniones frecuentes para identificar las posibles mejoras en la prestacion de servicios?</a:t>
            </a:r>
            <a:endParaRPr lang="es-CO"/>
          </a:p>
        </c:rich>
      </c:tx>
      <c:layout>
        <c:manualLayout>
          <c:xMode val="edge"/>
          <c:yMode val="edge"/>
          <c:x val="0.13022267377868085"/>
          <c:y val="3.9024370258308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822657302986E-2"/>
          <c:y val="0.45312957409271204"/>
          <c:w val="0.80893428861932803"/>
          <c:h val="0.451823599070417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A72-4982-9982-CD2C374B652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A72-4982-9982-CD2C374B6520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SI
</a:t>
                    </a:r>
                    <a:fld id="{A9B049A8-3695-49A0-97F9-3118B96A7623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72-4982-9982-CD2C374B652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PARCIALMENTE
</a:t>
                    </a:r>
                    <a:fld id="{23C4A046-C875-4F3E-9E56-BA60D23F2521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72-4982-9982-CD2C374B652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GENERAL'!$E$20,'GRAFICAS TABULACIÓN GENERAL'!$G$20)</c:f>
              <c:numCache>
                <c:formatCode>0</c:formatCode>
                <c:ptCount val="2"/>
                <c:pt idx="0" formatCode="#,##0_ ;\-#,##0\ ">
                  <c:v>55.555555555555557</c:v>
                </c:pt>
                <c:pt idx="1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72-4982-9982-CD2C374B652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¿REALIZA</a:t>
            </a:r>
            <a:r>
              <a:rPr lang="es-CO" baseline="0"/>
              <a:t> CALIBRACIÓN FRECUENTE DE MAQUINARIA Y EQUIPO ?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229-43B3-A25A-E111D863406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229-43B3-A25A-E111D8634066}"/>
              </c:ext>
            </c:extLst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229-43B3-A25A-E111D863406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SI 
</a:t>
                    </a:r>
                    <a:fld id="{1675DE89-D0FC-4FB4-A9D9-C26B028D6097}" type="PERCENTA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229-43B3-A25A-E111D8634066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NO 
</a:t>
                    </a:r>
                    <a:fld id="{FCBA8BC1-CFBC-418A-88FE-1A83F5EA4411}" type="PERCENTA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229-43B3-A25A-E111D8634066}"/>
                </c:ext>
              </c:extLst>
            </c:dLbl>
            <c:dLbl>
              <c:idx val="2"/>
              <c:layout>
                <c:manualLayout>
                  <c:x val="-7.5235101464265097E-2"/>
                  <c:y val="2.66222915224771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PARCIALMENTE 
</a:t>
                    </a:r>
                    <a:fld id="{A0402494-C547-4822-B2E8-78CECCC501D1}" type="PERCENTA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88688296081828"/>
                      <c:h val="0.1216195017718497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229-43B3-A25A-E111D8634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GENERAL'!$E$21,'GRAFICAS TABULACIÓN GENERAL'!$G$21,'GRAFICAS TABULACIÓN GENERAL'!$I$21)</c:f>
              <c:numCache>
                <c:formatCode>0</c:formatCode>
                <c:ptCount val="3"/>
                <c:pt idx="0" formatCode="#,##0_ ;\-#,##0\ ">
                  <c:v>22.222222222222221</c:v>
                </c:pt>
                <c:pt idx="1">
                  <c:v>66.666666666666671</c:v>
                </c:pt>
                <c:pt idx="2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29-43B3-A25A-E111D863406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¿SUS</a:t>
            </a:r>
            <a:r>
              <a:rPr lang="es-CO" baseline="0"/>
              <a:t> HERRAMIENTAS SON ADECUACUADAS PARA LA PRESTACIÓN DE LOS SERVICIOS ?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09A-4735-89C3-CC0707C8C6A6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C000">
                      <a:tint val="66000"/>
                      <a:satMod val="160000"/>
                    </a:srgbClr>
                  </a:gs>
                  <a:gs pos="50000">
                    <a:srgbClr val="FFC000">
                      <a:tint val="44500"/>
                      <a:satMod val="160000"/>
                    </a:srgbClr>
                  </a:gs>
                  <a:gs pos="100000">
                    <a:srgbClr val="FFC000">
                      <a:tint val="23500"/>
                      <a:satMod val="160000"/>
                    </a:srgbClr>
                  </a:gs>
                </a:gsLst>
                <a:lin ang="13500000" scaled="1"/>
                <a:tileRect/>
              </a:gra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09A-4735-89C3-CC0707C8C6A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SI 
</a:t>
                    </a:r>
                    <a:fld id="{36245F5A-AB3B-433E-9409-081E589ED6DC}" type="PERCENTA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09A-4735-89C3-CC0707C8C6A6}"/>
                </c:ext>
              </c:extLst>
            </c:dLbl>
            <c:dLbl>
              <c:idx val="1"/>
              <c:layout>
                <c:manualLayout>
                  <c:x val="-5.5555555555555552E-2"/>
                  <c:y val="-4.2437781360066642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PARCIALMENTE 
</a:t>
                    </a:r>
                    <a:fld id="{63C59475-8485-440E-B94C-CEE69CCD2F63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7510936132982"/>
                      <c:h val="0.168564814814814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9A-4735-89C3-CC0707C8C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('GRAFICAS TABULACIÓN GENERAL'!$E$23,'GRAFICAS TABULACIÓN GENERAL'!$I$23)</c:f>
              <c:numCache>
                <c:formatCode>0</c:formatCode>
                <c:ptCount val="2"/>
                <c:pt idx="0" formatCode="#,##0_ ;\-#,##0\ ">
                  <c:v>77.777777777777771</c:v>
                </c:pt>
                <c:pt idx="1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9A-4735-89C3-CC0707C8C6A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ESTRATEGIAS DE MEJORA EN VENTAS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43C-4CC8-8E79-69768ACF558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43C-4CC8-8E79-69768ACF558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43C-4CC8-8E79-69768ACF558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43C-4CC8-8E79-69768ACF558A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ADQUIRIR MÁS CLIENTES
</a:t>
                    </a:r>
                    <a:fld id="{1F456342-1DD4-43F0-BA8B-229B11A43500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43C-4CC8-8E79-69768ACF558A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ESTRATEGIAS DE MERCADEO</a:t>
                    </a:r>
                  </a:p>
                  <a:p>
                    <a:pPr>
                      <a:defRPr>
                        <a:solidFill>
                          <a:schemeClr val="accent2"/>
                        </a:solidFill>
                      </a:defRPr>
                    </a:pPr>
                    <a:fld id="{D80CC75D-DAB0-4C3D-9BF4-AE907F1E8C8C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43C-4CC8-8E79-69768ACF558A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PUBLICIDAD
</a:t>
                    </a:r>
                    <a:fld id="{DAF80AD5-EC3A-4D9A-8B06-8374F71B1F47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43C-4CC8-8E79-69768ACF558A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ALIANZAS COMERCIALES
</a:t>
                    </a:r>
                    <a:fld id="{C38691AC-3423-4615-95F2-502480FBF792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43C-4CC8-8E79-69768ACF558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COMENTARIOS'!$F$17:$F$20</c:f>
              <c:numCache>
                <c:formatCode>0.00</c:formatCode>
                <c:ptCount val="4"/>
                <c:pt idx="0">
                  <c:v>22.222222222222221</c:v>
                </c:pt>
                <c:pt idx="1">
                  <c:v>33.333333333333336</c:v>
                </c:pt>
                <c:pt idx="2">
                  <c:v>11.111111111111111</c:v>
                </c:pt>
                <c:pt idx="3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3C-4CC8-8E79-69768ACF558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FACTORES</a:t>
            </a:r>
            <a:r>
              <a:rPr lang="es-CO" baseline="0"/>
              <a:t> DIRECTOS DE LA GENERACIÓN DE INVENTARIOS</a:t>
            </a:r>
            <a:endParaRPr lang="es-CO"/>
          </a:p>
        </c:rich>
      </c:tx>
      <c:layout>
        <c:manualLayout>
          <c:xMode val="edge"/>
          <c:yMode val="edge"/>
          <c:x val="0.2869096675415572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973392810877188E-2"/>
          <c:y val="0.39338842975206612"/>
          <c:w val="0.81205321437824562"/>
          <c:h val="0.522093663911845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F07-4F7F-A181-D006D980326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F07-4F7F-A181-D006D980326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F07-4F7F-A181-D006D9803264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TAMAÑO MINIMO DE LOTE
</a:t>
                    </a:r>
                    <a:fld id="{4B384928-4C4C-40D1-957C-EE01EEF8D534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07-4F7F-A181-D006D9803264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DESCUENTOS
</a:t>
                    </a:r>
                    <a:fld id="{645D8E09-CBF2-47DD-809A-3B93BA42DCB5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F07-4F7F-A181-D006D9803264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PROMOCIONES 
</a:t>
                    </a:r>
                    <a:fld id="{986A4FCF-81F4-44FD-85D2-9978EAAEB1E2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F07-4F7F-A181-D006D98032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COMENTARIOS'!$F$25:$F$27</c:f>
              <c:numCache>
                <c:formatCode>0.00</c:formatCode>
                <c:ptCount val="3"/>
                <c:pt idx="0">
                  <c:v>50</c:v>
                </c:pt>
                <c:pt idx="1">
                  <c:v>25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07-4F7F-A181-D006D980326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ACTIVIDADES</a:t>
            </a:r>
            <a:r>
              <a:rPr lang="es-CO" baseline="0"/>
              <a:t> QUE NO AGREGAN VALOR A LOS SERVICIOS</a:t>
            </a:r>
            <a:endParaRPr lang="es-CO"/>
          </a:p>
        </c:rich>
      </c:tx>
      <c:layout>
        <c:manualLayout>
          <c:xMode val="edge"/>
          <c:yMode val="edge"/>
          <c:x val="0.29802077865266841"/>
          <c:y val="7.8703703703703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"/>
          <c:dPt>
            <c:idx val="0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E8A-4757-A4BF-247D2C18EC60}"/>
              </c:ext>
            </c:extLst>
          </c:dPt>
          <c:dPt>
            <c:idx val="1"/>
            <c:bubble3D val="0"/>
            <c:explosion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E8A-4757-A4BF-247D2C18EC60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REVISIÓN O CALIBRACIÓN 
</a:t>
                    </a:r>
                    <a:fld id="{9173D969-0B92-4EB4-9F5C-543298D5C052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E8A-4757-A4BF-247D2C18EC6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MONTAJE Y BALANCEO POR VENTA DE LLANTAS 
</a:t>
                    </a:r>
                    <a:fld id="{CC6FD8D5-23A0-4144-8A16-2CE2E32D41E1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E8A-4757-A4BF-247D2C18EC6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COMENTARIOS'!$F$32:$F$33</c:f>
              <c:numCache>
                <c:formatCode>0.00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8A-4757-A4BF-247D2C18EC6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CAUSAS</a:t>
            </a:r>
            <a:r>
              <a:rPr lang="es-CO" baseline="0"/>
              <a:t> POR LAS CUALES SE GENERA INSATISFACCIÓN AL CLIENTE </a:t>
            </a:r>
            <a:endParaRPr lang="es-CO"/>
          </a:p>
        </c:rich>
      </c:tx>
      <c:layout>
        <c:manualLayout>
          <c:xMode val="edge"/>
          <c:yMode val="edge"/>
          <c:x val="9.1680446194225718E-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3DE-4366-A998-C2BF394223E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3DE-4366-A998-C2BF394223E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3DE-4366-A998-C2BF394223E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3DE-4366-A998-C2BF394223ED}"/>
              </c:ext>
            </c:extLst>
          </c:dPt>
          <c:dLbls>
            <c:dLbl>
              <c:idx val="0"/>
              <c:layout>
                <c:manualLayout>
                  <c:x val="0.14166666666666666"/>
                  <c:y val="3.24074074074074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FALTA DE REPUESTOS </a:t>
                    </a:r>
                    <a:fld id="{51CE8E5D-9FDE-4D8B-B574-719D991EC163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DE-4366-A998-C2BF394223ED}"/>
                </c:ext>
              </c:extLst>
            </c:dLbl>
            <c:dLbl>
              <c:idx val="1"/>
              <c:layout>
                <c:manualLayout>
                  <c:x val="1.2019685039370079E-2"/>
                  <c:y val="0.1275387350774700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SOBREPROCESO
</a:t>
                    </a:r>
                    <a:fld id="{9C22FA59-D378-46AC-AC43-763D8D809D48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5016211208893"/>
                      <c:h val="0.203656102127019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DE-4366-A998-C2BF394223ED}"/>
                </c:ext>
              </c:extLst>
            </c:dLbl>
            <c:dLbl>
              <c:idx val="2"/>
              <c:layout>
                <c:manualLayout>
                  <c:x val="-0.13888888888888892"/>
                  <c:y val="-5.55555555555557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DEMORA EN LA LLEGADA DE INSUMOS 
</a:t>
                    </a:r>
                    <a:fld id="{CDE0993B-79F2-457A-A7B7-5CFA1B7EACBF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DE-4366-A998-C2BF394223ED}"/>
                </c:ext>
              </c:extLst>
            </c:dLbl>
            <c:dLbl>
              <c:idx val="3"/>
              <c:layout>
                <c:manualLayout>
                  <c:x val="-0.10833333333333334"/>
                  <c:y val="4.16663021289005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DEMORA EN TIEMPOS DE PROCESOS</a:t>
                    </a:r>
                    <a:fld id="{C1BF5C94-9B04-47D1-87F0-7341D94AB21D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DE-4366-A998-C2BF394223E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COMENTARIOS'!$F$38:$F$41</c:f>
              <c:numCache>
                <c:formatCode>0.00</c:formatCode>
                <c:ptCount val="4"/>
                <c:pt idx="0">
                  <c:v>11.111111111111111</c:v>
                </c:pt>
                <c:pt idx="1">
                  <c:v>22.222222222222221</c:v>
                </c:pt>
                <c:pt idx="2">
                  <c:v>44.444444444444443</c:v>
                </c:pt>
                <c:pt idx="3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DE-4366-A998-C2BF394223E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ACTIVIDADES</a:t>
            </a:r>
            <a:r>
              <a:rPr lang="es-CO" baseline="0"/>
              <a:t> QUE NO AGREGAN VALOR A LOS SERVICIOS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0EB-4202-9A25-46DD19517B5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0EB-4202-9A25-46DD19517B5C}"/>
              </c:ext>
            </c:extLst>
          </c:dPt>
          <c:dLbls>
            <c:dLbl>
              <c:idx val="0"/>
              <c:layout>
                <c:manualLayout>
                  <c:x val="1.9444444444444344E-2"/>
                  <c:y val="-1.38888888888889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OPERATIVO DE LOS VEHICULOS EN LA PISTA DE INSPECCIÓN</a:t>
                    </a:r>
                  </a:p>
                  <a:p>
                    <a:pPr>
                      <a:defRPr/>
                    </a:pPr>
                    <a:fld id="{C9C702B2-6E01-4ECD-B0B4-71F7F07BF863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EB-4202-9A25-46DD19517B5C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UBICACION DE HERRAMIENTAS 
</a:t>
                    </a:r>
                    <a:fld id="{61F8D157-3863-4C2D-9A13-CC380DDAAB94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EB-4202-9A25-46DD19517B5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COMENTARIOS'!$F$46:$F$47</c:f>
              <c:numCache>
                <c:formatCode>0.00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EB-4202-9A25-46DD19517B5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FACTORES QUE GENERAN AVERIAS EN LOS EQUIPOS</a:t>
            </a:r>
          </a:p>
        </c:rich>
      </c:tx>
      <c:layout>
        <c:manualLayout>
          <c:xMode val="edge"/>
          <c:yMode val="edge"/>
          <c:x val="0.13108333333333333"/>
          <c:y val="4.1666805783552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463-4D71-BEDB-A69B223400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463-4D71-BEDB-A69B22340045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accent2"/>
                        </a:solidFill>
                      </a:rPr>
                      <a:t>DESGASTE O TIEMPO
</a:t>
                    </a:r>
                    <a:fld id="{6EC3F8D1-6451-4411-855E-08A6793ACC20}" type="PERCENTAGE">
                      <a:rPr lang="en-US">
                        <a:solidFill>
                          <a:schemeClr val="accent2"/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63-4D71-BEDB-A69B22340045}"/>
                </c:ext>
              </c:extLst>
            </c:dLbl>
            <c:dLbl>
              <c:idx val="1"/>
              <c:layout>
                <c:manualLayout>
                  <c:x val="3.6111111111111115E-2"/>
                  <c:y val="-0.2162162162162162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accent2"/>
                        </a:solidFill>
                      </a:rPr>
                      <a:t>FALTA DE MANTENIMIENTO 
</a:t>
                    </a:r>
                    <a:fld id="{19B9F90B-8B55-49EE-A531-63D2B6F8CDD4}" type="PERCENTAG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0417760279965"/>
                      <c:h val="0.233423423423423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63-4D71-BEDB-A69B223400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COMENTARIOS'!$F$52:$F$53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3-4D71-BEDB-A69B2234004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FACTORES QUE GENERAN DESPLAZAMIENTOS</a:t>
            </a:r>
            <a:r>
              <a:rPr lang="es-CO" baseline="0"/>
              <a:t> INNECESARIOS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635-4C8F-8B52-A749345C3AC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635-4C8F-8B52-A749345C3AC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DISTRIBUCIÓN DE PLANTA INADECUADA
</a:t>
                    </a:r>
                    <a:fld id="{D7B6CBED-769F-4AFC-AB42-8F077A7138BF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35-4C8F-8B52-A749345C3AC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REPROCESOS
</a:t>
                    </a:r>
                    <a:fld id="{A979DA20-A5A5-45D5-BBB7-7FB46DC78F92}" type="PERCENTAGE">
                      <a:rPr lang="en-US" baseline="0"/>
                      <a:pPr>
                        <a:defRPr>
                          <a:solidFill>
                            <a:schemeClr val="accent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635-4C8F-8B52-A749345C3A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'TABULACIÓN DE COMENTARIOS'!$F$58:$F$59</c:f>
              <c:numCache>
                <c:formatCode>0.00</c:formatCode>
                <c:ptCount val="2"/>
                <c:pt idx="0">
                  <c:v>66.666666666666671</c:v>
                </c:pt>
                <c:pt idx="1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5-4C8F-8B52-A749345C3A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561975</xdr:colOff>
      <xdr:row>12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11</xdr:col>
      <xdr:colOff>752475</xdr:colOff>
      <xdr:row>12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13</xdr:row>
      <xdr:rowOff>190499</xdr:rowOff>
    </xdr:from>
    <xdr:to>
      <xdr:col>5</xdr:col>
      <xdr:colOff>533401</xdr:colOff>
      <xdr:row>25</xdr:row>
      <xdr:rowOff>180974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752475</xdr:colOff>
      <xdr:row>13</xdr:row>
      <xdr:rowOff>180974</xdr:rowOff>
    </xdr:from>
    <xdr:to>
      <xdr:col>12</xdr:col>
      <xdr:colOff>9525</xdr:colOff>
      <xdr:row>25</xdr:row>
      <xdr:rowOff>190499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27</xdr:row>
      <xdr:rowOff>0</xdr:rowOff>
    </xdr:from>
    <xdr:to>
      <xdr:col>5</xdr:col>
      <xdr:colOff>571501</xdr:colOff>
      <xdr:row>38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9525</xdr:colOff>
      <xdr:row>27</xdr:row>
      <xdr:rowOff>19050</xdr:rowOff>
    </xdr:from>
    <xdr:to>
      <xdr:col>12</xdr:col>
      <xdr:colOff>9525</xdr:colOff>
      <xdr:row>38</xdr:row>
      <xdr:rowOff>180976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40</xdr:row>
      <xdr:rowOff>0</xdr:rowOff>
    </xdr:from>
    <xdr:to>
      <xdr:col>5</xdr:col>
      <xdr:colOff>581025</xdr:colOff>
      <xdr:row>51</xdr:row>
      <xdr:rowOff>171450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39</xdr:row>
      <xdr:rowOff>171451</xdr:rowOff>
    </xdr:from>
    <xdr:to>
      <xdr:col>12</xdr:col>
      <xdr:colOff>0</xdr:colOff>
      <xdr:row>52</xdr:row>
      <xdr:rowOff>1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171450</xdr:rowOff>
    </xdr:from>
    <xdr:to>
      <xdr:col>5</xdr:col>
      <xdr:colOff>552450</xdr:colOff>
      <xdr:row>65</xdr:row>
      <xdr:rowOff>9525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752475</xdr:colOff>
      <xdr:row>53</xdr:row>
      <xdr:rowOff>9525</xdr:rowOff>
    </xdr:from>
    <xdr:to>
      <xdr:col>11</xdr:col>
      <xdr:colOff>752475</xdr:colOff>
      <xdr:row>65</xdr:row>
      <xdr:rowOff>19050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5</xdr:col>
      <xdr:colOff>571500</xdr:colOff>
      <xdr:row>78</xdr:row>
      <xdr:rowOff>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66</xdr:row>
      <xdr:rowOff>0</xdr:rowOff>
    </xdr:from>
    <xdr:to>
      <xdr:col>12</xdr:col>
      <xdr:colOff>0</xdr:colOff>
      <xdr:row>78</xdr:row>
      <xdr:rowOff>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5</xdr:col>
      <xdr:colOff>561975</xdr:colOff>
      <xdr:row>90</xdr:row>
      <xdr:rowOff>180975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78</xdr:row>
      <xdr:rowOff>180975</xdr:rowOff>
    </xdr:from>
    <xdr:to>
      <xdr:col>12</xdr:col>
      <xdr:colOff>0</xdr:colOff>
      <xdr:row>91</xdr:row>
      <xdr:rowOff>9525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319088</xdr:rowOff>
    </xdr:from>
    <xdr:to>
      <xdr:col>15</xdr:col>
      <xdr:colOff>19050</xdr:colOff>
      <xdr:row>6</xdr:row>
      <xdr:rowOff>304800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295274</xdr:colOff>
      <xdr:row>2</xdr:row>
      <xdr:rowOff>304800</xdr:rowOff>
    </xdr:from>
    <xdr:to>
      <xdr:col>19</xdr:col>
      <xdr:colOff>733425</xdr:colOff>
      <xdr:row>6</xdr:row>
      <xdr:rowOff>333375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15</xdr:col>
      <xdr:colOff>28575</xdr:colOff>
      <xdr:row>10</xdr:row>
      <xdr:rowOff>466725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285750</xdr:colOff>
      <xdr:row>6</xdr:row>
      <xdr:rowOff>533400</xdr:rowOff>
    </xdr:from>
    <xdr:to>
      <xdr:col>20</xdr:col>
      <xdr:colOff>9525</xdr:colOff>
      <xdr:row>10</xdr:row>
      <xdr:rowOff>476250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9524</xdr:colOff>
      <xdr:row>11</xdr:row>
      <xdr:rowOff>14287</xdr:rowOff>
    </xdr:from>
    <xdr:to>
      <xdr:col>14</xdr:col>
      <xdr:colOff>733425</xdr:colOff>
      <xdr:row>16</xdr:row>
      <xdr:rowOff>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352425</xdr:colOff>
      <xdr:row>10</xdr:row>
      <xdr:rowOff>761999</xdr:rowOff>
    </xdr:from>
    <xdr:to>
      <xdr:col>20</xdr:col>
      <xdr:colOff>0</xdr:colOff>
      <xdr:row>16</xdr:row>
      <xdr:rowOff>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2019300</xdr:colOff>
      <xdr:row>16</xdr:row>
      <xdr:rowOff>161925</xdr:rowOff>
    </xdr:from>
    <xdr:to>
      <xdr:col>14</xdr:col>
      <xdr:colOff>733425</xdr:colOff>
      <xdr:row>19</xdr:row>
      <xdr:rowOff>733425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381000</xdr:colOff>
      <xdr:row>16</xdr:row>
      <xdr:rowOff>123826</xdr:rowOff>
    </xdr:from>
    <xdr:to>
      <xdr:col>19</xdr:col>
      <xdr:colOff>742949</xdr:colOff>
      <xdr:row>19</xdr:row>
      <xdr:rowOff>752474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22</xdr:row>
      <xdr:rowOff>0</xdr:rowOff>
    </xdr:from>
    <xdr:to>
      <xdr:col>14</xdr:col>
      <xdr:colOff>742950</xdr:colOff>
      <xdr:row>31</xdr:row>
      <xdr:rowOff>28575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4762</xdr:colOff>
      <xdr:row>21</xdr:row>
      <xdr:rowOff>376237</xdr:rowOff>
    </xdr:from>
    <xdr:to>
      <xdr:col>14</xdr:col>
      <xdr:colOff>733425</xdr:colOff>
      <xdr:row>31</xdr:row>
      <xdr:rowOff>38100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361949</xdr:colOff>
      <xdr:row>22</xdr:row>
      <xdr:rowOff>9525</xdr:rowOff>
    </xdr:from>
    <xdr:to>
      <xdr:col>20</xdr:col>
      <xdr:colOff>657224</xdr:colOff>
      <xdr:row>31</xdr:row>
      <xdr:rowOff>38100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32</xdr:row>
      <xdr:rowOff>4761</xdr:rowOff>
    </xdr:from>
    <xdr:to>
      <xdr:col>14</xdr:col>
      <xdr:colOff>752475</xdr:colOff>
      <xdr:row>46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357187</xdr:colOff>
      <xdr:row>32</xdr:row>
      <xdr:rowOff>4761</xdr:rowOff>
    </xdr:from>
    <xdr:to>
      <xdr:col>21</xdr:col>
      <xdr:colOff>342900</xdr:colOff>
      <xdr:row>47</xdr:row>
      <xdr:rowOff>9524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47624</xdr:colOff>
      <xdr:row>48</xdr:row>
      <xdr:rowOff>171449</xdr:rowOff>
    </xdr:from>
    <xdr:to>
      <xdr:col>15</xdr:col>
      <xdr:colOff>457199</xdr:colOff>
      <xdr:row>62</xdr:row>
      <xdr:rowOff>147636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topLeftCell="A11" zoomScale="96" zoomScaleNormal="96" workbookViewId="0">
      <selection activeCell="B16" sqref="B16:I16"/>
    </sheetView>
  </sheetViews>
  <sheetFormatPr baseColWidth="10" defaultRowHeight="15"/>
  <cols>
    <col min="3" max="3" width="31.85546875" customWidth="1"/>
    <col min="8" max="8" width="20.42578125" customWidth="1"/>
    <col min="9" max="9" width="14.5703125" customWidth="1"/>
    <col min="10" max="10" width="30.85546875" bestFit="1" customWidth="1"/>
    <col min="13" max="13" width="17.7109375" customWidth="1"/>
  </cols>
  <sheetData>
    <row r="2" spans="2:14">
      <c r="B2" s="30" t="s">
        <v>10</v>
      </c>
      <c r="C2" s="30"/>
      <c r="D2" s="30"/>
      <c r="E2" s="30"/>
      <c r="F2" s="30"/>
      <c r="G2" s="30"/>
      <c r="H2" s="30"/>
      <c r="I2" s="30"/>
      <c r="J2" s="30"/>
      <c r="L2" s="1" t="s">
        <v>6</v>
      </c>
      <c r="M2" s="1">
        <v>9</v>
      </c>
    </row>
    <row r="3" spans="2:14" ht="50.25" customHeight="1">
      <c r="B3" s="30"/>
      <c r="C3" s="30"/>
      <c r="D3" s="30"/>
      <c r="E3" s="30"/>
      <c r="F3" s="30"/>
      <c r="G3" s="30"/>
      <c r="H3" s="30"/>
      <c r="I3" s="30"/>
      <c r="J3" s="30"/>
    </row>
    <row r="4" spans="2:14" ht="36.75" customHeight="1">
      <c r="B4" s="6" t="s">
        <v>0</v>
      </c>
      <c r="C4" s="6" t="s">
        <v>1</v>
      </c>
      <c r="D4" s="6" t="s">
        <v>2</v>
      </c>
      <c r="E4" s="6" t="s">
        <v>8</v>
      </c>
      <c r="F4" s="6" t="s">
        <v>3</v>
      </c>
      <c r="G4" s="6" t="s">
        <v>8</v>
      </c>
      <c r="H4" s="6" t="s">
        <v>4</v>
      </c>
      <c r="I4" s="6" t="s">
        <v>8</v>
      </c>
      <c r="J4" s="6" t="s">
        <v>5</v>
      </c>
      <c r="L4" s="5"/>
      <c r="M4" s="2"/>
    </row>
    <row r="5" spans="2:14" ht="84.75" customHeight="1">
      <c r="B5" s="22">
        <v>1</v>
      </c>
      <c r="C5" s="22" t="s">
        <v>9</v>
      </c>
      <c r="D5" s="22">
        <v>9</v>
      </c>
      <c r="E5" s="23">
        <f>(D5*100)/$M$2</f>
        <v>100</v>
      </c>
      <c r="F5" s="22">
        <v>0</v>
      </c>
      <c r="G5" s="24">
        <f>(F5*100)/$M$2</f>
        <v>0</v>
      </c>
      <c r="H5" s="22">
        <v>0</v>
      </c>
      <c r="I5" s="24">
        <f>(H5*100)/$M$2</f>
        <v>0</v>
      </c>
      <c r="J5" s="10" t="s">
        <v>93</v>
      </c>
    </row>
    <row r="6" spans="2:14" ht="60">
      <c r="B6" s="22">
        <v>2</v>
      </c>
      <c r="C6" s="22" t="s">
        <v>94</v>
      </c>
      <c r="D6" s="22">
        <v>3</v>
      </c>
      <c r="E6" s="23">
        <f t="shared" ref="E6:E29" si="0">(D6*100)/$M$2</f>
        <v>33.333333333333336</v>
      </c>
      <c r="F6" s="22">
        <v>2</v>
      </c>
      <c r="G6" s="24">
        <f>(F6*100)/$M$2</f>
        <v>22.222222222222221</v>
      </c>
      <c r="H6" s="22">
        <v>4</v>
      </c>
      <c r="I6" s="24">
        <f t="shared" ref="I6:I25" si="1">(H6*100)/$M$2</f>
        <v>44.444444444444443</v>
      </c>
      <c r="J6" s="10" t="s">
        <v>93</v>
      </c>
    </row>
    <row r="7" spans="2:14" ht="43.5" customHeight="1">
      <c r="B7" s="22">
        <v>3</v>
      </c>
      <c r="C7" s="22" t="s">
        <v>11</v>
      </c>
      <c r="D7" s="22">
        <v>2</v>
      </c>
      <c r="E7" s="23">
        <f t="shared" si="0"/>
        <v>22.222222222222221</v>
      </c>
      <c r="F7" s="22">
        <v>7</v>
      </c>
      <c r="G7" s="24">
        <f t="shared" ref="G7:G29" si="2">(F7*100)/$M$2</f>
        <v>77.777777777777771</v>
      </c>
      <c r="H7" s="22">
        <v>0</v>
      </c>
      <c r="I7" s="24">
        <f t="shared" si="1"/>
        <v>0</v>
      </c>
      <c r="J7" s="10"/>
      <c r="L7" s="2"/>
      <c r="M7" s="2"/>
      <c r="N7" s="2"/>
    </row>
    <row r="8" spans="2:14" ht="60.75" customHeight="1">
      <c r="B8" s="22">
        <v>4</v>
      </c>
      <c r="C8" s="22" t="s">
        <v>12</v>
      </c>
      <c r="D8" s="22">
        <v>9</v>
      </c>
      <c r="E8" s="23">
        <f t="shared" si="0"/>
        <v>100</v>
      </c>
      <c r="F8" s="22">
        <v>0</v>
      </c>
      <c r="G8" s="24">
        <f t="shared" si="2"/>
        <v>0</v>
      </c>
      <c r="H8" s="22">
        <v>0</v>
      </c>
      <c r="I8" s="24">
        <f t="shared" si="1"/>
        <v>0</v>
      </c>
      <c r="J8" s="10" t="s">
        <v>93</v>
      </c>
    </row>
    <row r="9" spans="2:14" ht="60">
      <c r="B9" s="22">
        <v>5</v>
      </c>
      <c r="C9" s="22" t="s">
        <v>13</v>
      </c>
      <c r="D9" s="22">
        <v>4</v>
      </c>
      <c r="E9" s="23">
        <f t="shared" si="0"/>
        <v>44.444444444444443</v>
      </c>
      <c r="F9" s="22">
        <v>5</v>
      </c>
      <c r="G9" s="24">
        <f t="shared" si="2"/>
        <v>55.555555555555557</v>
      </c>
      <c r="H9" s="22">
        <v>0</v>
      </c>
      <c r="I9" s="24">
        <f t="shared" si="1"/>
        <v>0</v>
      </c>
      <c r="J9" s="10" t="s">
        <v>93</v>
      </c>
    </row>
    <row r="10" spans="2:14" ht="60">
      <c r="B10" s="22">
        <v>6</v>
      </c>
      <c r="C10" s="22" t="s">
        <v>14</v>
      </c>
      <c r="D10" s="22">
        <v>2</v>
      </c>
      <c r="E10" s="23">
        <f t="shared" si="0"/>
        <v>22.222222222222221</v>
      </c>
      <c r="F10" s="22">
        <v>5</v>
      </c>
      <c r="G10" s="24">
        <f t="shared" si="2"/>
        <v>55.555555555555557</v>
      </c>
      <c r="H10" s="22">
        <v>2</v>
      </c>
      <c r="I10" s="24">
        <f t="shared" si="1"/>
        <v>22.222222222222221</v>
      </c>
      <c r="J10" s="10" t="s">
        <v>93</v>
      </c>
    </row>
    <row r="11" spans="2:14" ht="60" customHeight="1">
      <c r="B11" s="22">
        <v>7</v>
      </c>
      <c r="C11" s="22" t="s">
        <v>15</v>
      </c>
      <c r="D11" s="22">
        <v>5</v>
      </c>
      <c r="E11" s="23">
        <f t="shared" si="0"/>
        <v>55.555555555555557</v>
      </c>
      <c r="F11" s="22">
        <v>0</v>
      </c>
      <c r="G11" s="24">
        <f t="shared" si="2"/>
        <v>0</v>
      </c>
      <c r="H11" s="22">
        <v>4</v>
      </c>
      <c r="I11" s="24">
        <f t="shared" si="1"/>
        <v>44.444444444444443</v>
      </c>
      <c r="J11" s="10" t="s">
        <v>93</v>
      </c>
    </row>
    <row r="12" spans="2:14" ht="60">
      <c r="B12" s="25">
        <v>8</v>
      </c>
      <c r="C12" s="22" t="s">
        <v>16</v>
      </c>
      <c r="D12" s="22">
        <v>2</v>
      </c>
      <c r="E12" s="23">
        <f t="shared" si="0"/>
        <v>22.222222222222221</v>
      </c>
      <c r="F12" s="22">
        <v>4</v>
      </c>
      <c r="G12" s="24">
        <f t="shared" si="2"/>
        <v>44.444444444444443</v>
      </c>
      <c r="H12" s="22">
        <v>3</v>
      </c>
      <c r="I12" s="24">
        <f t="shared" si="1"/>
        <v>33.333333333333336</v>
      </c>
      <c r="J12" s="10" t="s">
        <v>93</v>
      </c>
    </row>
    <row r="13" spans="2:14" ht="32.25" customHeight="1">
      <c r="B13" s="25">
        <v>9</v>
      </c>
      <c r="C13" s="22" t="s">
        <v>17</v>
      </c>
      <c r="D13" s="22">
        <v>1</v>
      </c>
      <c r="E13" s="23">
        <f t="shared" si="0"/>
        <v>11.111111111111111</v>
      </c>
      <c r="F13" s="22">
        <v>5</v>
      </c>
      <c r="G13" s="24">
        <f t="shared" si="2"/>
        <v>55.555555555555557</v>
      </c>
      <c r="H13" s="22">
        <v>3</v>
      </c>
      <c r="I13" s="24">
        <f t="shared" si="1"/>
        <v>33.333333333333336</v>
      </c>
      <c r="J13" s="10" t="s">
        <v>93</v>
      </c>
    </row>
    <row r="14" spans="2:14" ht="30">
      <c r="B14" s="25">
        <v>10</v>
      </c>
      <c r="C14" s="22" t="s">
        <v>18</v>
      </c>
      <c r="D14" s="22">
        <v>9</v>
      </c>
      <c r="E14" s="23">
        <f t="shared" si="0"/>
        <v>100</v>
      </c>
      <c r="F14" s="22">
        <v>0</v>
      </c>
      <c r="G14" s="24">
        <f t="shared" si="2"/>
        <v>0</v>
      </c>
      <c r="H14" s="22">
        <v>0</v>
      </c>
      <c r="I14" s="24">
        <f t="shared" si="1"/>
        <v>0</v>
      </c>
      <c r="J14" s="10"/>
    </row>
    <row r="15" spans="2:14" ht="45">
      <c r="B15" s="25">
        <v>11</v>
      </c>
      <c r="C15" s="22" t="s">
        <v>19</v>
      </c>
      <c r="D15" s="22">
        <v>1</v>
      </c>
      <c r="E15" s="23">
        <f t="shared" si="0"/>
        <v>11.111111111111111</v>
      </c>
      <c r="F15" s="22">
        <v>5</v>
      </c>
      <c r="G15" s="24">
        <f t="shared" si="2"/>
        <v>55.555555555555557</v>
      </c>
      <c r="H15" s="22">
        <v>3</v>
      </c>
      <c r="I15" s="24">
        <f t="shared" si="1"/>
        <v>33.333333333333336</v>
      </c>
      <c r="J15" s="10"/>
    </row>
    <row r="16" spans="2:14" ht="45">
      <c r="B16" s="25">
        <v>12</v>
      </c>
      <c r="C16" s="22" t="s">
        <v>20</v>
      </c>
      <c r="D16" s="22">
        <v>0</v>
      </c>
      <c r="E16" s="23">
        <f t="shared" si="0"/>
        <v>0</v>
      </c>
      <c r="F16" s="22">
        <v>8</v>
      </c>
      <c r="G16" s="24">
        <f t="shared" si="2"/>
        <v>88.888888888888886</v>
      </c>
      <c r="H16" s="22">
        <v>1</v>
      </c>
      <c r="I16" s="24">
        <f t="shared" si="1"/>
        <v>11.111111111111111</v>
      </c>
      <c r="J16" s="10"/>
    </row>
    <row r="17" spans="2:10" ht="60">
      <c r="B17" s="22">
        <v>13</v>
      </c>
      <c r="C17" s="22" t="s">
        <v>21</v>
      </c>
      <c r="D17" s="22">
        <v>3</v>
      </c>
      <c r="E17" s="23">
        <f t="shared" si="0"/>
        <v>33.333333333333336</v>
      </c>
      <c r="F17" s="22">
        <v>3</v>
      </c>
      <c r="G17" s="24">
        <f t="shared" si="2"/>
        <v>33.333333333333336</v>
      </c>
      <c r="H17" s="22">
        <v>3</v>
      </c>
      <c r="I17" s="24">
        <f t="shared" si="1"/>
        <v>33.333333333333336</v>
      </c>
      <c r="J17" s="10" t="s">
        <v>93</v>
      </c>
    </row>
    <row r="18" spans="2:10" ht="45">
      <c r="B18" s="22">
        <v>14</v>
      </c>
      <c r="C18" s="22" t="s">
        <v>22</v>
      </c>
      <c r="D18" s="22">
        <v>3</v>
      </c>
      <c r="E18" s="23">
        <f t="shared" si="0"/>
        <v>33.333333333333336</v>
      </c>
      <c r="F18" s="22">
        <v>0</v>
      </c>
      <c r="G18" s="24">
        <f t="shared" si="2"/>
        <v>0</v>
      </c>
      <c r="H18" s="22">
        <v>6</v>
      </c>
      <c r="I18" s="24">
        <f t="shared" si="1"/>
        <v>66.666666666666671</v>
      </c>
      <c r="J18" s="10" t="s">
        <v>93</v>
      </c>
    </row>
    <row r="19" spans="2:10" ht="30">
      <c r="B19" s="22">
        <v>15</v>
      </c>
      <c r="C19" s="22" t="s">
        <v>23</v>
      </c>
      <c r="D19" s="22">
        <v>3</v>
      </c>
      <c r="E19" s="23">
        <f t="shared" si="0"/>
        <v>33.333333333333336</v>
      </c>
      <c r="F19" s="22">
        <v>5</v>
      </c>
      <c r="G19" s="24">
        <f t="shared" si="2"/>
        <v>55.555555555555557</v>
      </c>
      <c r="H19" s="22">
        <v>1</v>
      </c>
      <c r="I19" s="24">
        <f t="shared" si="1"/>
        <v>11.111111111111111</v>
      </c>
      <c r="J19" s="10" t="s">
        <v>93</v>
      </c>
    </row>
    <row r="20" spans="2:10" ht="60">
      <c r="B20" s="22">
        <v>16</v>
      </c>
      <c r="C20" s="22" t="s">
        <v>24</v>
      </c>
      <c r="D20" s="22">
        <v>8</v>
      </c>
      <c r="E20" s="23">
        <f t="shared" si="0"/>
        <v>88.888888888888886</v>
      </c>
      <c r="F20" s="22">
        <v>0</v>
      </c>
      <c r="G20" s="24">
        <f t="shared" si="2"/>
        <v>0</v>
      </c>
      <c r="H20" s="22">
        <v>1</v>
      </c>
      <c r="I20" s="24">
        <f t="shared" si="1"/>
        <v>11.111111111111111</v>
      </c>
      <c r="J20" s="10" t="s">
        <v>93</v>
      </c>
    </row>
    <row r="21" spans="2:10" ht="30">
      <c r="B21" s="22">
        <v>17</v>
      </c>
      <c r="C21" s="22" t="s">
        <v>25</v>
      </c>
      <c r="D21" s="22">
        <v>6</v>
      </c>
      <c r="E21" s="23">
        <f t="shared" si="0"/>
        <v>66.666666666666671</v>
      </c>
      <c r="F21" s="22">
        <v>0</v>
      </c>
      <c r="G21" s="24">
        <f t="shared" si="2"/>
        <v>0</v>
      </c>
      <c r="H21" s="22">
        <v>3</v>
      </c>
      <c r="I21" s="24">
        <f t="shared" si="1"/>
        <v>33.333333333333336</v>
      </c>
      <c r="J21" s="10" t="s">
        <v>93</v>
      </c>
    </row>
    <row r="22" spans="2:10" ht="60.75" customHeight="1">
      <c r="B22" s="22">
        <v>18</v>
      </c>
      <c r="C22" s="22" t="s">
        <v>26</v>
      </c>
      <c r="D22" s="22">
        <v>0</v>
      </c>
      <c r="E22" s="23">
        <f t="shared" si="0"/>
        <v>0</v>
      </c>
      <c r="F22" s="22">
        <v>9</v>
      </c>
      <c r="G22" s="24">
        <f t="shared" si="2"/>
        <v>100</v>
      </c>
      <c r="H22" s="22">
        <v>0</v>
      </c>
      <c r="I22" s="24">
        <f t="shared" si="1"/>
        <v>0</v>
      </c>
      <c r="J22" s="10" t="s">
        <v>93</v>
      </c>
    </row>
    <row r="23" spans="2:10" ht="75">
      <c r="B23" s="22">
        <v>19</v>
      </c>
      <c r="C23" s="22" t="s">
        <v>27</v>
      </c>
      <c r="D23" s="22">
        <v>7</v>
      </c>
      <c r="E23" s="23">
        <f t="shared" si="0"/>
        <v>77.777777777777771</v>
      </c>
      <c r="F23" s="22">
        <v>0</v>
      </c>
      <c r="G23" s="24">
        <f t="shared" si="2"/>
        <v>0</v>
      </c>
      <c r="H23" s="22">
        <v>2</v>
      </c>
      <c r="I23" s="24">
        <f t="shared" si="1"/>
        <v>22.222222222222221</v>
      </c>
      <c r="J23" s="10" t="s">
        <v>93</v>
      </c>
    </row>
    <row r="24" spans="2:10" ht="60">
      <c r="B24" s="22">
        <v>20</v>
      </c>
      <c r="C24" s="22" t="s">
        <v>28</v>
      </c>
      <c r="D24" s="22">
        <v>5</v>
      </c>
      <c r="E24" s="23">
        <f t="shared" si="0"/>
        <v>55.555555555555557</v>
      </c>
      <c r="F24" s="22">
        <v>4</v>
      </c>
      <c r="G24" s="24">
        <f t="shared" si="2"/>
        <v>44.444444444444443</v>
      </c>
      <c r="H24" s="22">
        <v>0</v>
      </c>
      <c r="I24" s="26">
        <f t="shared" si="1"/>
        <v>0</v>
      </c>
      <c r="J24" s="10"/>
    </row>
    <row r="25" spans="2:10" ht="45">
      <c r="B25" s="22">
        <v>21</v>
      </c>
      <c r="C25" s="22" t="s">
        <v>29</v>
      </c>
      <c r="D25" s="22">
        <v>2</v>
      </c>
      <c r="E25" s="23">
        <f t="shared" si="0"/>
        <v>22.222222222222221</v>
      </c>
      <c r="F25" s="22">
        <v>6</v>
      </c>
      <c r="G25" s="24">
        <f t="shared" si="2"/>
        <v>66.666666666666671</v>
      </c>
      <c r="H25" s="22">
        <v>1</v>
      </c>
      <c r="I25" s="24">
        <f t="shared" si="1"/>
        <v>11.111111111111111</v>
      </c>
      <c r="J25" s="10" t="s">
        <v>93</v>
      </c>
    </row>
    <row r="26" spans="2:10" ht="45">
      <c r="B26" s="22">
        <v>22</v>
      </c>
      <c r="C26" s="29" t="s">
        <v>87</v>
      </c>
      <c r="D26" s="27">
        <v>0</v>
      </c>
      <c r="E26" s="23">
        <f t="shared" si="0"/>
        <v>0</v>
      </c>
      <c r="F26" s="27">
        <v>0</v>
      </c>
      <c r="G26" s="24">
        <f t="shared" si="2"/>
        <v>0</v>
      </c>
      <c r="H26" s="27">
        <v>9</v>
      </c>
      <c r="I26" s="24">
        <f>(H26*100)/$M$2</f>
        <v>100</v>
      </c>
      <c r="J26" s="10"/>
    </row>
    <row r="27" spans="2:10" ht="49.5" customHeight="1">
      <c r="B27" s="22">
        <v>23</v>
      </c>
      <c r="C27" s="22" t="s">
        <v>88</v>
      </c>
      <c r="D27" s="27">
        <v>3</v>
      </c>
      <c r="E27" s="23">
        <f t="shared" si="0"/>
        <v>33.333333333333336</v>
      </c>
      <c r="F27" s="27">
        <v>6</v>
      </c>
      <c r="G27" s="24">
        <f t="shared" si="2"/>
        <v>66.666666666666671</v>
      </c>
      <c r="H27" s="27">
        <v>0</v>
      </c>
      <c r="I27" s="24">
        <f t="shared" ref="I27:I29" si="3">(H27*100)/$M$2</f>
        <v>0</v>
      </c>
      <c r="J27" s="10"/>
    </row>
    <row r="28" spans="2:10" ht="45.75">
      <c r="B28" s="22">
        <v>24</v>
      </c>
      <c r="C28" s="28" t="s">
        <v>89</v>
      </c>
      <c r="D28" s="27">
        <v>7</v>
      </c>
      <c r="E28" s="23">
        <f t="shared" si="0"/>
        <v>77.777777777777771</v>
      </c>
      <c r="F28" s="27">
        <v>0</v>
      </c>
      <c r="G28" s="24">
        <f t="shared" si="2"/>
        <v>0</v>
      </c>
      <c r="H28" s="27">
        <v>2</v>
      </c>
      <c r="I28" s="24">
        <f t="shared" si="3"/>
        <v>22.222222222222221</v>
      </c>
      <c r="J28" s="10"/>
    </row>
    <row r="29" spans="2:10" ht="45.75">
      <c r="B29" s="22">
        <v>25</v>
      </c>
      <c r="C29" s="28" t="s">
        <v>90</v>
      </c>
      <c r="D29" s="27">
        <v>0</v>
      </c>
      <c r="E29" s="23">
        <f t="shared" si="0"/>
        <v>0</v>
      </c>
      <c r="F29" s="27">
        <v>0</v>
      </c>
      <c r="G29" s="24">
        <f t="shared" si="2"/>
        <v>0</v>
      </c>
      <c r="H29" s="27">
        <v>9</v>
      </c>
      <c r="I29" s="24">
        <f t="shared" si="3"/>
        <v>100</v>
      </c>
      <c r="J29" s="10"/>
    </row>
  </sheetData>
  <mergeCells count="1">
    <mergeCell ref="B2:J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1"/>
  <sheetViews>
    <sheetView tabSelected="1" topLeftCell="A70" zoomScale="95" zoomScaleNormal="95" workbookViewId="0">
      <selection activeCell="B86" sqref="B86:F91"/>
    </sheetView>
  </sheetViews>
  <sheetFormatPr baseColWidth="10" defaultRowHeight="15"/>
  <cols>
    <col min="1" max="1" width="6.140625" style="37" customWidth="1"/>
    <col min="2" max="2" width="54" style="37" customWidth="1"/>
    <col min="3" max="3" width="14.7109375" style="37" customWidth="1"/>
    <col min="4" max="4" width="14.28515625" style="37" customWidth="1"/>
    <col min="5" max="5" width="20.85546875" style="37" customWidth="1"/>
    <col min="6" max="6" width="30.5703125" style="37" customWidth="1"/>
    <col min="7" max="16384" width="11.42578125" style="37"/>
  </cols>
  <sheetData>
    <row r="2" spans="2:6">
      <c r="B2" s="35" t="s">
        <v>30</v>
      </c>
      <c r="C2" s="35"/>
      <c r="D2" s="35"/>
      <c r="E2" s="35"/>
      <c r="F2" s="36"/>
    </row>
    <row r="3" spans="2:6">
      <c r="B3" s="38"/>
      <c r="C3" s="38"/>
      <c r="D3" s="38"/>
      <c r="E3" s="39" t="s">
        <v>7</v>
      </c>
      <c r="F3" s="39" t="s">
        <v>8</v>
      </c>
    </row>
    <row r="4" spans="2:6">
      <c r="B4" s="38" t="s">
        <v>31</v>
      </c>
      <c r="C4" s="38"/>
      <c r="D4" s="38"/>
      <c r="E4" s="38">
        <v>5</v>
      </c>
      <c r="F4" s="39">
        <f>(E4*100)/$E$6</f>
        <v>55.555555555555557</v>
      </c>
    </row>
    <row r="5" spans="2:6">
      <c r="B5" s="38" t="s">
        <v>32</v>
      </c>
      <c r="C5" s="38"/>
      <c r="D5" s="38"/>
      <c r="E5" s="38">
        <v>4</v>
      </c>
      <c r="F5" s="39">
        <f>(E5*100)/$E$6</f>
        <v>44.444444444444443</v>
      </c>
    </row>
    <row r="6" spans="2:6">
      <c r="B6" s="36"/>
      <c r="C6" s="36"/>
      <c r="D6" s="36"/>
      <c r="E6" s="40">
        <f>SUM(E4:E5)</f>
        <v>9</v>
      </c>
      <c r="F6" s="36"/>
    </row>
    <row r="7" spans="2:6">
      <c r="B7" s="36"/>
      <c r="C7" s="36"/>
      <c r="D7" s="36"/>
      <c r="E7" s="36"/>
      <c r="F7" s="36"/>
    </row>
    <row r="8" spans="2:6">
      <c r="B8" s="41" t="s">
        <v>33</v>
      </c>
      <c r="C8" s="41"/>
      <c r="D8" s="41"/>
      <c r="E8" s="41"/>
      <c r="F8" s="36"/>
    </row>
    <row r="9" spans="2:6">
      <c r="B9" s="42"/>
      <c r="C9" s="42"/>
      <c r="D9" s="42"/>
      <c r="E9" s="43" t="s">
        <v>7</v>
      </c>
      <c r="F9" s="43" t="s">
        <v>8</v>
      </c>
    </row>
    <row r="10" spans="2:6">
      <c r="B10" s="42" t="s">
        <v>34</v>
      </c>
      <c r="C10" s="42"/>
      <c r="D10" s="42"/>
      <c r="E10" s="42">
        <v>3</v>
      </c>
      <c r="F10" s="43">
        <f>(E10*100)/$E$13</f>
        <v>42.857142857142854</v>
      </c>
    </row>
    <row r="11" spans="2:6">
      <c r="B11" s="42" t="s">
        <v>35</v>
      </c>
      <c r="C11" s="42"/>
      <c r="D11" s="42"/>
      <c r="E11" s="42">
        <v>1</v>
      </c>
      <c r="F11" s="43">
        <f>(E11*100)/$E$13</f>
        <v>14.285714285714286</v>
      </c>
    </row>
    <row r="12" spans="2:6">
      <c r="B12" s="42" t="s">
        <v>36</v>
      </c>
      <c r="C12" s="42"/>
      <c r="D12" s="42"/>
      <c r="E12" s="42">
        <v>3</v>
      </c>
      <c r="F12" s="43">
        <f>(E12*100)/$E$13</f>
        <v>42.857142857142854</v>
      </c>
    </row>
    <row r="13" spans="2:6">
      <c r="B13" s="36"/>
      <c r="C13" s="36"/>
      <c r="D13" s="36"/>
      <c r="E13" s="44">
        <f>SUM(E10:E12)</f>
        <v>7</v>
      </c>
      <c r="F13" s="36"/>
    </row>
    <row r="14" spans="2:6">
      <c r="B14" s="36"/>
      <c r="C14" s="36"/>
      <c r="D14" s="36"/>
      <c r="E14" s="36"/>
      <c r="F14" s="36"/>
    </row>
    <row r="15" spans="2:6">
      <c r="B15" s="45" t="s">
        <v>37</v>
      </c>
      <c r="C15" s="45"/>
      <c r="D15" s="45"/>
      <c r="E15" s="45"/>
      <c r="F15" s="46"/>
    </row>
    <row r="16" spans="2:6">
      <c r="B16" s="47"/>
      <c r="C16" s="47"/>
      <c r="D16" s="47"/>
      <c r="E16" s="48" t="s">
        <v>7</v>
      </c>
      <c r="F16" s="48" t="s">
        <v>8</v>
      </c>
    </row>
    <row r="17" spans="2:6">
      <c r="B17" s="47" t="s">
        <v>38</v>
      </c>
      <c r="C17" s="47"/>
      <c r="D17" s="47"/>
      <c r="E17" s="47">
        <v>2</v>
      </c>
      <c r="F17" s="48">
        <f>(E17*100)/$E$21</f>
        <v>22.222222222222221</v>
      </c>
    </row>
    <row r="18" spans="2:6">
      <c r="B18" s="47" t="s">
        <v>39</v>
      </c>
      <c r="C18" s="47"/>
      <c r="D18" s="47"/>
      <c r="E18" s="47">
        <v>3</v>
      </c>
      <c r="F18" s="48">
        <f>(E18*100)/$E$21</f>
        <v>33.333333333333336</v>
      </c>
    </row>
    <row r="19" spans="2:6">
      <c r="B19" s="47" t="s">
        <v>40</v>
      </c>
      <c r="C19" s="47"/>
      <c r="D19" s="47"/>
      <c r="E19" s="47">
        <v>1</v>
      </c>
      <c r="F19" s="48">
        <f>(E19*100)/$E$21</f>
        <v>11.111111111111111</v>
      </c>
    </row>
    <row r="20" spans="2:6">
      <c r="B20" s="47" t="s">
        <v>41</v>
      </c>
      <c r="C20" s="47"/>
      <c r="D20" s="47"/>
      <c r="E20" s="47">
        <v>3</v>
      </c>
      <c r="F20" s="48">
        <f>(E20*100)/$E$21</f>
        <v>33.333333333333336</v>
      </c>
    </row>
    <row r="21" spans="2:6">
      <c r="B21" s="36"/>
      <c r="C21" s="36"/>
      <c r="D21" s="36"/>
      <c r="E21" s="44">
        <f>SUM(E17:E20)</f>
        <v>9</v>
      </c>
      <c r="F21" s="36"/>
    </row>
    <row r="22" spans="2:6">
      <c r="B22" s="36"/>
      <c r="C22" s="36"/>
      <c r="D22" s="36"/>
      <c r="E22" s="36"/>
      <c r="F22" s="36"/>
    </row>
    <row r="23" spans="2:6">
      <c r="B23" s="49" t="s">
        <v>42</v>
      </c>
      <c r="C23" s="49"/>
      <c r="D23" s="49"/>
      <c r="E23" s="49"/>
      <c r="F23" s="46"/>
    </row>
    <row r="24" spans="2:6">
      <c r="B24" s="50"/>
      <c r="C24" s="50"/>
      <c r="D24" s="50"/>
      <c r="E24" s="51" t="s">
        <v>7</v>
      </c>
      <c r="F24" s="51" t="s">
        <v>8</v>
      </c>
    </row>
    <row r="25" spans="2:6">
      <c r="B25" s="50" t="s">
        <v>95</v>
      </c>
      <c r="C25" s="50"/>
      <c r="D25" s="50"/>
      <c r="E25" s="50">
        <v>2</v>
      </c>
      <c r="F25" s="51">
        <f>(E25*100)/$E$28</f>
        <v>50</v>
      </c>
    </row>
    <row r="26" spans="2:6">
      <c r="B26" s="50" t="s">
        <v>43</v>
      </c>
      <c r="C26" s="50"/>
      <c r="D26" s="50"/>
      <c r="E26" s="50">
        <v>1</v>
      </c>
      <c r="F26" s="51">
        <f>(E26*100)/$E$28</f>
        <v>25</v>
      </c>
    </row>
    <row r="27" spans="2:6">
      <c r="B27" s="50" t="s">
        <v>44</v>
      </c>
      <c r="C27" s="50"/>
      <c r="D27" s="50"/>
      <c r="E27" s="50">
        <v>1</v>
      </c>
      <c r="F27" s="51">
        <f>(E27*100)/$E$28</f>
        <v>25</v>
      </c>
    </row>
    <row r="28" spans="2:6">
      <c r="B28" s="36"/>
      <c r="C28" s="36"/>
      <c r="D28" s="36"/>
      <c r="E28" s="44">
        <f>SUM(E25:E27)</f>
        <v>4</v>
      </c>
      <c r="F28" s="36"/>
    </row>
    <row r="29" spans="2:6">
      <c r="B29" s="36"/>
      <c r="C29" s="36"/>
      <c r="D29" s="36"/>
      <c r="E29" s="36"/>
      <c r="F29" s="36"/>
    </row>
    <row r="30" spans="2:6">
      <c r="B30" s="52" t="s">
        <v>47</v>
      </c>
      <c r="C30" s="52"/>
      <c r="D30" s="52"/>
      <c r="E30" s="52"/>
      <c r="F30" s="46"/>
    </row>
    <row r="31" spans="2:6">
      <c r="B31" s="53"/>
      <c r="C31" s="53"/>
      <c r="D31" s="53"/>
      <c r="E31" s="54" t="s">
        <v>7</v>
      </c>
      <c r="F31" s="54" t="s">
        <v>8</v>
      </c>
    </row>
    <row r="32" spans="2:6">
      <c r="B32" s="53" t="s">
        <v>45</v>
      </c>
      <c r="C32" s="53"/>
      <c r="D32" s="53"/>
      <c r="E32" s="53">
        <v>3</v>
      </c>
      <c r="F32" s="54">
        <f>(E32*100)/$E$34</f>
        <v>75</v>
      </c>
    </row>
    <row r="33" spans="2:6">
      <c r="B33" s="53" t="s">
        <v>46</v>
      </c>
      <c r="C33" s="53"/>
      <c r="D33" s="53"/>
      <c r="E33" s="53">
        <v>1</v>
      </c>
      <c r="F33" s="54">
        <f>(E33*100)/$E$34</f>
        <v>25</v>
      </c>
    </row>
    <row r="34" spans="2:6">
      <c r="B34" s="36"/>
      <c r="C34" s="36"/>
      <c r="D34" s="36"/>
      <c r="E34" s="44">
        <f>SUM(E32:E33)</f>
        <v>4</v>
      </c>
      <c r="F34" s="36"/>
    </row>
    <row r="35" spans="2:6">
      <c r="B35" s="36"/>
      <c r="C35" s="36"/>
      <c r="D35" s="36"/>
      <c r="E35" s="36"/>
      <c r="F35" s="36"/>
    </row>
    <row r="36" spans="2:6">
      <c r="B36" s="55" t="s">
        <v>48</v>
      </c>
      <c r="C36" s="55"/>
      <c r="D36" s="55"/>
      <c r="E36" s="55"/>
      <c r="F36" s="46"/>
    </row>
    <row r="37" spans="2:6">
      <c r="B37" s="56"/>
      <c r="C37" s="56"/>
      <c r="D37" s="56"/>
      <c r="E37" s="57" t="s">
        <v>7</v>
      </c>
      <c r="F37" s="57" t="s">
        <v>8</v>
      </c>
    </row>
    <row r="38" spans="2:6">
      <c r="B38" s="56" t="s">
        <v>49</v>
      </c>
      <c r="C38" s="56"/>
      <c r="D38" s="56"/>
      <c r="E38" s="56">
        <v>1</v>
      </c>
      <c r="F38" s="57">
        <f>(E38*100)/$E$42</f>
        <v>11.111111111111111</v>
      </c>
    </row>
    <row r="39" spans="2:6">
      <c r="B39" s="56" t="s">
        <v>50</v>
      </c>
      <c r="C39" s="56"/>
      <c r="D39" s="56"/>
      <c r="E39" s="56">
        <v>2</v>
      </c>
      <c r="F39" s="57">
        <f t="shared" ref="F39:F40" si="0">(E39*100)/$E$42</f>
        <v>22.222222222222221</v>
      </c>
    </row>
    <row r="40" spans="2:6">
      <c r="B40" s="56" t="s">
        <v>51</v>
      </c>
      <c r="C40" s="56"/>
      <c r="D40" s="56"/>
      <c r="E40" s="56">
        <v>4</v>
      </c>
      <c r="F40" s="57">
        <f t="shared" si="0"/>
        <v>44.444444444444443</v>
      </c>
    </row>
    <row r="41" spans="2:6">
      <c r="B41" s="56" t="s">
        <v>52</v>
      </c>
      <c r="C41" s="56"/>
      <c r="D41" s="56"/>
      <c r="E41" s="56">
        <v>2</v>
      </c>
      <c r="F41" s="57">
        <f>(E41*100)/$E$42</f>
        <v>22.222222222222221</v>
      </c>
    </row>
    <row r="42" spans="2:6">
      <c r="B42" s="36"/>
      <c r="C42" s="36"/>
      <c r="D42" s="36"/>
      <c r="E42" s="44">
        <f>SUM(E38:E41)</f>
        <v>9</v>
      </c>
      <c r="F42" s="36"/>
    </row>
    <row r="43" spans="2:6">
      <c r="B43" s="36"/>
      <c r="C43" s="36"/>
      <c r="D43" s="36"/>
      <c r="E43" s="36"/>
      <c r="F43" s="36"/>
    </row>
    <row r="44" spans="2:6">
      <c r="B44" s="58" t="s">
        <v>55</v>
      </c>
      <c r="C44" s="58"/>
      <c r="D44" s="58"/>
      <c r="E44" s="58"/>
      <c r="F44" s="46"/>
    </row>
    <row r="45" spans="2:6">
      <c r="B45" s="59"/>
      <c r="C45" s="59"/>
      <c r="D45" s="59"/>
      <c r="E45" s="60" t="s">
        <v>7</v>
      </c>
      <c r="F45" s="60" t="s">
        <v>8</v>
      </c>
    </row>
    <row r="46" spans="2:6">
      <c r="B46" s="59" t="s">
        <v>53</v>
      </c>
      <c r="C46" s="59"/>
      <c r="D46" s="59"/>
      <c r="E46" s="59">
        <v>2</v>
      </c>
      <c r="F46" s="60">
        <f>(E46*100)/$E$48</f>
        <v>40</v>
      </c>
    </row>
    <row r="47" spans="2:6">
      <c r="B47" s="59" t="s">
        <v>54</v>
      </c>
      <c r="C47" s="59"/>
      <c r="D47" s="59"/>
      <c r="E47" s="59">
        <v>3</v>
      </c>
      <c r="F47" s="60">
        <f>(E47*100)/$E$48</f>
        <v>60</v>
      </c>
    </row>
    <row r="48" spans="2:6">
      <c r="B48" s="36"/>
      <c r="C48" s="36"/>
      <c r="D48" s="36"/>
      <c r="E48" s="44">
        <f>SUM(E46:E47)</f>
        <v>5</v>
      </c>
      <c r="F48" s="36"/>
    </row>
    <row r="49" spans="2:6">
      <c r="B49" s="36"/>
      <c r="C49" s="36"/>
      <c r="D49" s="36"/>
      <c r="E49" s="36"/>
      <c r="F49" s="36"/>
    </row>
    <row r="50" spans="2:6">
      <c r="B50" s="61" t="s">
        <v>57</v>
      </c>
      <c r="C50" s="61"/>
      <c r="D50" s="61"/>
      <c r="E50" s="61"/>
      <c r="F50" s="46"/>
    </row>
    <row r="51" spans="2:6">
      <c r="B51" s="62"/>
      <c r="C51" s="62"/>
      <c r="D51" s="62"/>
      <c r="E51" s="63" t="s">
        <v>7</v>
      </c>
      <c r="F51" s="63" t="s">
        <v>8</v>
      </c>
    </row>
    <row r="52" spans="2:6">
      <c r="B52" s="62" t="s">
        <v>56</v>
      </c>
      <c r="C52" s="62"/>
      <c r="D52" s="62"/>
      <c r="E52" s="62">
        <v>2</v>
      </c>
      <c r="F52" s="63">
        <f>(E52*100)/$E$54</f>
        <v>50</v>
      </c>
    </row>
    <row r="53" spans="2:6">
      <c r="B53" s="62" t="s">
        <v>58</v>
      </c>
      <c r="C53" s="62"/>
      <c r="D53" s="62"/>
      <c r="E53" s="62">
        <v>2</v>
      </c>
      <c r="F53" s="63">
        <f>(E53*100)/$E$54</f>
        <v>50</v>
      </c>
    </row>
    <row r="54" spans="2:6">
      <c r="B54" s="46"/>
      <c r="C54" s="46"/>
      <c r="D54" s="46"/>
      <c r="E54" s="64">
        <f>SUM(E52:E53)</f>
        <v>4</v>
      </c>
      <c r="F54" s="46"/>
    </row>
    <row r="55" spans="2:6">
      <c r="B55" s="36"/>
      <c r="C55" s="36"/>
      <c r="D55" s="36"/>
      <c r="E55" s="36"/>
      <c r="F55" s="36"/>
    </row>
    <row r="56" spans="2:6">
      <c r="B56" s="65" t="s">
        <v>59</v>
      </c>
      <c r="C56" s="65"/>
      <c r="D56" s="65"/>
      <c r="E56" s="65"/>
      <c r="F56" s="46"/>
    </row>
    <row r="57" spans="2:6">
      <c r="B57" s="66"/>
      <c r="C57" s="66"/>
      <c r="D57" s="66"/>
      <c r="E57" s="67" t="s">
        <v>7</v>
      </c>
      <c r="F57" s="67" t="s">
        <v>8</v>
      </c>
    </row>
    <row r="58" spans="2:6">
      <c r="B58" s="66" t="s">
        <v>60</v>
      </c>
      <c r="C58" s="66"/>
      <c r="D58" s="66"/>
      <c r="E58" s="66">
        <v>4</v>
      </c>
      <c r="F58" s="67">
        <f>(E58*100)/$E$60</f>
        <v>66.666666666666671</v>
      </c>
    </row>
    <row r="59" spans="2:6">
      <c r="B59" s="66" t="s">
        <v>61</v>
      </c>
      <c r="C59" s="66"/>
      <c r="D59" s="66"/>
      <c r="E59" s="66">
        <v>2</v>
      </c>
      <c r="F59" s="67">
        <f>(E59*100)/$E$60</f>
        <v>33.333333333333336</v>
      </c>
    </row>
    <row r="60" spans="2:6">
      <c r="B60" s="46"/>
      <c r="C60" s="46"/>
      <c r="D60" s="46"/>
      <c r="E60" s="64">
        <f>SUM(E58:E59)</f>
        <v>6</v>
      </c>
      <c r="F60" s="46"/>
    </row>
    <row r="61" spans="2:6">
      <c r="B61" s="36"/>
      <c r="C61" s="36"/>
      <c r="D61" s="36"/>
      <c r="E61" s="36"/>
      <c r="F61" s="36"/>
    </row>
    <row r="62" spans="2:6">
      <c r="B62" s="35" t="s">
        <v>62</v>
      </c>
      <c r="C62" s="35"/>
      <c r="D62" s="35"/>
      <c r="E62" s="35"/>
      <c r="F62" s="68"/>
    </row>
    <row r="63" spans="2:6">
      <c r="B63" s="38"/>
      <c r="C63" s="38"/>
      <c r="D63" s="38"/>
      <c r="E63" s="39" t="s">
        <v>7</v>
      </c>
      <c r="F63" s="39" t="s">
        <v>8</v>
      </c>
    </row>
    <row r="64" spans="2:6">
      <c r="B64" s="38" t="s">
        <v>63</v>
      </c>
      <c r="C64" s="38"/>
      <c r="D64" s="38"/>
      <c r="E64" s="38">
        <v>7</v>
      </c>
      <c r="F64" s="39">
        <f>(E64*100)/$E$66</f>
        <v>77.777777777777771</v>
      </c>
    </row>
    <row r="65" spans="2:6">
      <c r="B65" s="38" t="s">
        <v>64</v>
      </c>
      <c r="C65" s="38"/>
      <c r="D65" s="38"/>
      <c r="E65" s="38">
        <v>2</v>
      </c>
      <c r="F65" s="39">
        <f>(E65*100)/$E$66</f>
        <v>22.222222222222221</v>
      </c>
    </row>
    <row r="66" spans="2:6">
      <c r="B66" s="46"/>
      <c r="C66" s="46"/>
      <c r="D66" s="46"/>
      <c r="E66" s="64">
        <f>SUM(E64:E65)</f>
        <v>9</v>
      </c>
      <c r="F66" s="46"/>
    </row>
    <row r="67" spans="2:6">
      <c r="B67" s="36"/>
      <c r="C67" s="36"/>
      <c r="D67" s="36"/>
      <c r="E67" s="36"/>
      <c r="F67" s="36"/>
    </row>
    <row r="68" spans="2:6">
      <c r="B68" s="69" t="s">
        <v>96</v>
      </c>
      <c r="C68" s="69"/>
      <c r="D68" s="69"/>
      <c r="E68" s="69"/>
      <c r="F68" s="46"/>
    </row>
    <row r="69" spans="2:6">
      <c r="B69" s="70" t="s">
        <v>65</v>
      </c>
      <c r="C69" s="70"/>
      <c r="D69" s="70"/>
      <c r="E69" s="71" t="s">
        <v>7</v>
      </c>
      <c r="F69" s="71" t="s">
        <v>8</v>
      </c>
    </row>
    <row r="70" spans="2:6">
      <c r="B70" s="70" t="s">
        <v>66</v>
      </c>
      <c r="C70" s="70"/>
      <c r="D70" s="70"/>
      <c r="E70" s="70">
        <v>3</v>
      </c>
      <c r="F70" s="71">
        <f>(E70*100)/$E$72</f>
        <v>75</v>
      </c>
    </row>
    <row r="71" spans="2:6">
      <c r="B71" s="70"/>
      <c r="C71" s="70"/>
      <c r="D71" s="70"/>
      <c r="E71" s="70">
        <v>1</v>
      </c>
      <c r="F71" s="71">
        <f>(E71*100)/$E$72</f>
        <v>25</v>
      </c>
    </row>
    <row r="72" spans="2:6">
      <c r="B72" s="46"/>
      <c r="C72" s="46"/>
      <c r="D72" s="46"/>
      <c r="E72" s="64">
        <f>SUM(E70:E71)</f>
        <v>4</v>
      </c>
      <c r="F72" s="46"/>
    </row>
    <row r="73" spans="2:6">
      <c r="B73" s="36"/>
      <c r="C73" s="36"/>
      <c r="D73" s="36"/>
      <c r="E73" s="36"/>
      <c r="F73" s="36"/>
    </row>
    <row r="74" spans="2:6">
      <c r="B74" s="72" t="s">
        <v>70</v>
      </c>
      <c r="C74" s="72"/>
      <c r="D74" s="72"/>
      <c r="E74" s="72"/>
      <c r="F74" s="46"/>
    </row>
    <row r="75" spans="2:6">
      <c r="B75" s="73"/>
      <c r="C75" s="73"/>
      <c r="D75" s="73"/>
      <c r="E75" s="74" t="s">
        <v>7</v>
      </c>
      <c r="F75" s="74" t="s">
        <v>8</v>
      </c>
    </row>
    <row r="76" spans="2:6">
      <c r="B76" s="73" t="s">
        <v>69</v>
      </c>
      <c r="C76" s="73"/>
      <c r="D76" s="73"/>
      <c r="E76" s="73">
        <v>6</v>
      </c>
      <c r="F76" s="74">
        <f>(E76*100)/$E$78</f>
        <v>66.666666666666671</v>
      </c>
    </row>
    <row r="77" spans="2:6">
      <c r="B77" s="73" t="s">
        <v>68</v>
      </c>
      <c r="C77" s="73"/>
      <c r="D77" s="73"/>
      <c r="E77" s="73">
        <v>3</v>
      </c>
      <c r="F77" s="74">
        <f>(E77*100)/$E$78</f>
        <v>33.333333333333336</v>
      </c>
    </row>
    <row r="78" spans="2:6">
      <c r="B78" s="46"/>
      <c r="C78" s="46"/>
      <c r="D78" s="46"/>
      <c r="E78" s="64">
        <f>SUM(E76:E77)</f>
        <v>9</v>
      </c>
      <c r="F78" s="46"/>
    </row>
    <row r="79" spans="2:6">
      <c r="B79" s="36"/>
      <c r="C79" s="36"/>
      <c r="D79" s="36"/>
      <c r="E79" s="36"/>
      <c r="F79" s="36"/>
    </row>
    <row r="80" spans="2:6">
      <c r="B80" s="65" t="s">
        <v>67</v>
      </c>
      <c r="C80" s="65"/>
      <c r="D80" s="65"/>
      <c r="E80" s="65"/>
      <c r="F80" s="46"/>
    </row>
    <row r="81" spans="2:6">
      <c r="B81" s="66"/>
      <c r="C81" s="66"/>
      <c r="D81" s="66"/>
      <c r="E81" s="67" t="s">
        <v>7</v>
      </c>
      <c r="F81" s="67" t="s">
        <v>8</v>
      </c>
    </row>
    <row r="82" spans="2:6">
      <c r="B82" s="66" t="s">
        <v>71</v>
      </c>
      <c r="C82" s="66"/>
      <c r="D82" s="66"/>
      <c r="E82" s="66">
        <v>7</v>
      </c>
      <c r="F82" s="67">
        <f>(E82*100)/$E$84</f>
        <v>77.777777777777771</v>
      </c>
    </row>
    <row r="83" spans="2:6">
      <c r="B83" s="66" t="s">
        <v>72</v>
      </c>
      <c r="C83" s="66"/>
      <c r="D83" s="66"/>
      <c r="E83" s="66">
        <v>2</v>
      </c>
      <c r="F83" s="67">
        <f>(E83*100)/$E$84</f>
        <v>22.222222222222221</v>
      </c>
    </row>
    <row r="84" spans="2:6">
      <c r="B84" s="46"/>
      <c r="C84" s="46"/>
      <c r="D84" s="46"/>
      <c r="E84" s="64">
        <f>SUM(E82:E83)</f>
        <v>9</v>
      </c>
      <c r="F84" s="46"/>
    </row>
    <row r="85" spans="2:6">
      <c r="B85" s="36"/>
      <c r="C85" s="36"/>
      <c r="D85" s="36"/>
      <c r="E85" s="36"/>
      <c r="F85" s="36"/>
    </row>
    <row r="86" spans="2:6">
      <c r="B86" s="55" t="s">
        <v>73</v>
      </c>
      <c r="C86" s="55"/>
      <c r="D86" s="55"/>
      <c r="E86" s="55"/>
      <c r="F86" s="46"/>
    </row>
    <row r="87" spans="2:6">
      <c r="B87" s="56"/>
      <c r="C87" s="56"/>
      <c r="D87" s="56"/>
      <c r="E87" s="57" t="s">
        <v>7</v>
      </c>
      <c r="F87" s="57" t="s">
        <v>8</v>
      </c>
    </row>
    <row r="88" spans="2:6">
      <c r="B88" s="56" t="s">
        <v>74</v>
      </c>
      <c r="C88" s="56"/>
      <c r="D88" s="56"/>
      <c r="E88" s="56">
        <v>1</v>
      </c>
      <c r="F88" s="57">
        <f>(E88*100)/$E$91</f>
        <v>33.333333333333336</v>
      </c>
    </row>
    <row r="89" spans="2:6">
      <c r="B89" s="56" t="s">
        <v>75</v>
      </c>
      <c r="C89" s="56"/>
      <c r="D89" s="56"/>
      <c r="E89" s="56">
        <v>1</v>
      </c>
      <c r="F89" s="57">
        <f t="shared" ref="F89:F90" si="1">(E89*100)/$E$91</f>
        <v>33.333333333333336</v>
      </c>
    </row>
    <row r="90" spans="2:6">
      <c r="B90" s="56" t="s">
        <v>76</v>
      </c>
      <c r="C90" s="56"/>
      <c r="D90" s="56"/>
      <c r="E90" s="56">
        <v>1</v>
      </c>
      <c r="F90" s="57">
        <f t="shared" si="1"/>
        <v>33.333333333333336</v>
      </c>
    </row>
    <row r="91" spans="2:6">
      <c r="E91" s="75">
        <f>SUM(E88:E90)</f>
        <v>3</v>
      </c>
    </row>
  </sheetData>
  <mergeCells count="14">
    <mergeCell ref="B2:E2"/>
    <mergeCell ref="B8:E8"/>
    <mergeCell ref="B15:E15"/>
    <mergeCell ref="B23:E23"/>
    <mergeCell ref="B30:E30"/>
    <mergeCell ref="B74:E74"/>
    <mergeCell ref="B80:E80"/>
    <mergeCell ref="B86:E86"/>
    <mergeCell ref="B36:E36"/>
    <mergeCell ref="B44:E44"/>
    <mergeCell ref="B50:E50"/>
    <mergeCell ref="B56:E56"/>
    <mergeCell ref="B62:E62"/>
    <mergeCell ref="B68:E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2" workbookViewId="0">
      <selection activeCell="M59" sqref="M59"/>
    </sheetView>
  </sheetViews>
  <sheetFormatPr baseColWidth="10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opLeftCell="J8" workbookViewId="0">
      <selection activeCell="X12" sqref="X12"/>
    </sheetView>
  </sheetViews>
  <sheetFormatPr baseColWidth="10" defaultRowHeight="15"/>
  <cols>
    <col min="3" max="3" width="31.85546875" customWidth="1"/>
    <col min="8" max="8" width="21.42578125" customWidth="1"/>
    <col min="9" max="9" width="14.5703125" customWidth="1"/>
    <col min="10" max="10" width="30.85546875" bestFit="1" customWidth="1"/>
    <col min="13" max="13" width="17.7109375" customWidth="1"/>
  </cols>
  <sheetData>
    <row r="2" spans="1:13" ht="15" customHeight="1">
      <c r="A2" s="3"/>
      <c r="B2" s="31" t="s">
        <v>10</v>
      </c>
      <c r="C2" s="31"/>
      <c r="D2" s="31"/>
      <c r="E2" s="31"/>
      <c r="F2" s="31"/>
      <c r="G2" s="31"/>
      <c r="H2" s="31"/>
      <c r="I2" s="31"/>
      <c r="J2" s="3"/>
      <c r="K2" s="4"/>
      <c r="L2" s="14" t="s">
        <v>6</v>
      </c>
      <c r="M2" s="15">
        <v>9</v>
      </c>
    </row>
    <row r="3" spans="1:13" ht="50.25" customHeight="1">
      <c r="A3" s="3"/>
      <c r="B3" s="31"/>
      <c r="C3" s="31"/>
      <c r="D3" s="31"/>
      <c r="E3" s="31"/>
      <c r="F3" s="31"/>
      <c r="G3" s="31"/>
      <c r="H3" s="31"/>
      <c r="I3" s="31"/>
      <c r="J3" s="3"/>
      <c r="K3" s="4"/>
    </row>
    <row r="4" spans="1:13" ht="36.75" customHeight="1">
      <c r="B4" s="6" t="s">
        <v>0</v>
      </c>
      <c r="C4" s="6" t="s">
        <v>1</v>
      </c>
      <c r="D4" s="6" t="s">
        <v>2</v>
      </c>
      <c r="E4" s="6" t="s">
        <v>8</v>
      </c>
      <c r="F4" s="6" t="s">
        <v>3</v>
      </c>
      <c r="G4" s="6" t="s">
        <v>8</v>
      </c>
      <c r="H4" s="6" t="s">
        <v>4</v>
      </c>
      <c r="I4" s="6" t="s">
        <v>8</v>
      </c>
      <c r="J4" s="4"/>
      <c r="K4" s="5"/>
      <c r="L4" s="2"/>
    </row>
    <row r="5" spans="1:13" ht="84.75" customHeight="1">
      <c r="B5" s="22">
        <v>2</v>
      </c>
      <c r="C5" s="22" t="s">
        <v>9</v>
      </c>
      <c r="D5" s="22">
        <v>3</v>
      </c>
      <c r="E5" s="23">
        <f>(D5*100)/$M$2</f>
        <v>33.333333333333336</v>
      </c>
      <c r="F5" s="22">
        <v>2</v>
      </c>
      <c r="G5" s="24">
        <f>(F5*100)/$M$2</f>
        <v>22.222222222222221</v>
      </c>
      <c r="H5" s="22">
        <v>4</v>
      </c>
      <c r="I5" s="24">
        <f t="shared" ref="I5:I21" si="0">(H5*100)/$M$2</f>
        <v>44.444444444444443</v>
      </c>
    </row>
    <row r="6" spans="1:13" ht="45">
      <c r="B6" s="7">
        <v>3</v>
      </c>
      <c r="C6" s="7" t="s">
        <v>11</v>
      </c>
      <c r="D6" s="7">
        <v>2</v>
      </c>
      <c r="E6" s="8">
        <f t="shared" ref="E6:E24" si="1">(D6*100)/$M$2</f>
        <v>22.222222222222221</v>
      </c>
      <c r="F6" s="7">
        <v>7</v>
      </c>
      <c r="G6" s="9">
        <f t="shared" ref="G6:G24" si="2">(F6*100)/$M$2</f>
        <v>77.777777777777771</v>
      </c>
      <c r="H6" s="7">
        <v>0</v>
      </c>
      <c r="I6" s="9">
        <f t="shared" si="0"/>
        <v>0</v>
      </c>
    </row>
    <row r="7" spans="1:13" ht="43.5" customHeight="1">
      <c r="B7" s="22">
        <v>5</v>
      </c>
      <c r="C7" s="22" t="s">
        <v>13</v>
      </c>
      <c r="D7" s="22">
        <v>4</v>
      </c>
      <c r="E7" s="23">
        <f t="shared" si="1"/>
        <v>44.444444444444443</v>
      </c>
      <c r="F7" s="22">
        <v>5</v>
      </c>
      <c r="G7" s="24">
        <f t="shared" si="2"/>
        <v>55.555555555555557</v>
      </c>
      <c r="H7" s="22">
        <v>0</v>
      </c>
      <c r="I7" s="24">
        <f t="shared" si="0"/>
        <v>0</v>
      </c>
      <c r="K7" s="2"/>
      <c r="L7" s="2"/>
      <c r="M7" s="2"/>
    </row>
    <row r="8" spans="1:13" ht="60.75" customHeight="1">
      <c r="B8" s="7">
        <v>6</v>
      </c>
      <c r="C8" s="7" t="s">
        <v>14</v>
      </c>
      <c r="D8" s="7">
        <v>2</v>
      </c>
      <c r="E8" s="8">
        <f t="shared" si="1"/>
        <v>22.222222222222221</v>
      </c>
      <c r="F8" s="7">
        <v>5</v>
      </c>
      <c r="G8" s="9">
        <f t="shared" si="2"/>
        <v>55.555555555555557</v>
      </c>
      <c r="H8" s="7">
        <v>2</v>
      </c>
      <c r="I8" s="9">
        <f t="shared" si="0"/>
        <v>22.222222222222221</v>
      </c>
    </row>
    <row r="9" spans="1:13" ht="45">
      <c r="B9" s="7">
        <v>7</v>
      </c>
      <c r="C9" s="7" t="s">
        <v>15</v>
      </c>
      <c r="D9" s="7">
        <v>5</v>
      </c>
      <c r="E9" s="8">
        <f t="shared" si="1"/>
        <v>55.555555555555557</v>
      </c>
      <c r="F9" s="7">
        <v>0</v>
      </c>
      <c r="G9" s="9">
        <f t="shared" si="2"/>
        <v>0</v>
      </c>
      <c r="H9" s="7">
        <v>4</v>
      </c>
      <c r="I9" s="9">
        <f t="shared" si="0"/>
        <v>44.444444444444443</v>
      </c>
    </row>
    <row r="10" spans="1:13" ht="60">
      <c r="B10" s="7">
        <v>8</v>
      </c>
      <c r="C10" s="7" t="s">
        <v>16</v>
      </c>
      <c r="D10" s="7">
        <v>2</v>
      </c>
      <c r="E10" s="8">
        <f t="shared" si="1"/>
        <v>22.222222222222221</v>
      </c>
      <c r="F10" s="7">
        <v>4</v>
      </c>
      <c r="G10" s="9">
        <f t="shared" si="2"/>
        <v>44.444444444444443</v>
      </c>
      <c r="H10" s="7">
        <v>3</v>
      </c>
      <c r="I10" s="9">
        <f t="shared" si="0"/>
        <v>33.333333333333336</v>
      </c>
    </row>
    <row r="11" spans="1:13" ht="60" customHeight="1">
      <c r="B11" s="7">
        <v>9</v>
      </c>
      <c r="C11" s="7" t="s">
        <v>17</v>
      </c>
      <c r="D11" s="7">
        <v>1</v>
      </c>
      <c r="E11" s="8">
        <f t="shared" si="1"/>
        <v>11.111111111111111</v>
      </c>
      <c r="F11" s="7">
        <v>5</v>
      </c>
      <c r="G11" s="9">
        <f t="shared" si="2"/>
        <v>55.555555555555557</v>
      </c>
      <c r="H11" s="7">
        <v>3</v>
      </c>
      <c r="I11" s="9">
        <f t="shared" si="0"/>
        <v>33.333333333333336</v>
      </c>
    </row>
    <row r="12" spans="1:13" ht="49.5" customHeight="1">
      <c r="B12" s="7">
        <v>11</v>
      </c>
      <c r="C12" s="7" t="s">
        <v>19</v>
      </c>
      <c r="D12" s="7">
        <v>1</v>
      </c>
      <c r="E12" s="8">
        <f t="shared" si="1"/>
        <v>11.111111111111111</v>
      </c>
      <c r="F12" s="7">
        <v>5</v>
      </c>
      <c r="G12" s="9">
        <f t="shared" si="2"/>
        <v>55.555555555555557</v>
      </c>
      <c r="H12" s="7">
        <v>3</v>
      </c>
      <c r="I12" s="9">
        <f t="shared" si="0"/>
        <v>33.333333333333336</v>
      </c>
    </row>
    <row r="13" spans="1:13" ht="48" customHeight="1">
      <c r="B13" s="7">
        <v>12</v>
      </c>
      <c r="C13" s="7" t="s">
        <v>20</v>
      </c>
      <c r="D13" s="7">
        <v>0</v>
      </c>
      <c r="E13" s="8">
        <f t="shared" si="1"/>
        <v>0</v>
      </c>
      <c r="F13" s="7">
        <v>8</v>
      </c>
      <c r="G13" s="9">
        <f t="shared" si="2"/>
        <v>88.888888888888886</v>
      </c>
      <c r="H13" s="7">
        <v>1</v>
      </c>
      <c r="I13" s="9">
        <f t="shared" si="0"/>
        <v>11.111111111111111</v>
      </c>
    </row>
    <row r="14" spans="1:13" ht="60">
      <c r="B14" s="7">
        <v>13</v>
      </c>
      <c r="C14" s="7" t="s">
        <v>21</v>
      </c>
      <c r="D14" s="7">
        <v>3</v>
      </c>
      <c r="E14" s="8">
        <f t="shared" si="1"/>
        <v>33.333333333333336</v>
      </c>
      <c r="F14" s="7">
        <v>3</v>
      </c>
      <c r="G14" s="9">
        <f t="shared" si="2"/>
        <v>33.333333333333336</v>
      </c>
      <c r="H14" s="7">
        <v>3</v>
      </c>
      <c r="I14" s="9">
        <f t="shared" si="0"/>
        <v>33.333333333333336</v>
      </c>
    </row>
    <row r="15" spans="1:13" ht="45">
      <c r="B15" s="7">
        <v>14</v>
      </c>
      <c r="C15" s="7" t="s">
        <v>22</v>
      </c>
      <c r="D15" s="7">
        <v>3</v>
      </c>
      <c r="E15" s="8">
        <f t="shared" si="1"/>
        <v>33.333333333333336</v>
      </c>
      <c r="F15" s="7">
        <v>0</v>
      </c>
      <c r="G15" s="9">
        <f t="shared" si="2"/>
        <v>0</v>
      </c>
      <c r="H15" s="7">
        <v>6</v>
      </c>
      <c r="I15" s="9">
        <f t="shared" si="0"/>
        <v>66.666666666666671</v>
      </c>
    </row>
    <row r="16" spans="1:13" ht="30">
      <c r="B16" s="7">
        <v>15</v>
      </c>
      <c r="C16" s="7" t="s">
        <v>23</v>
      </c>
      <c r="D16" s="7">
        <v>3</v>
      </c>
      <c r="E16" s="8">
        <f t="shared" si="1"/>
        <v>33.333333333333336</v>
      </c>
      <c r="F16" s="7">
        <v>5</v>
      </c>
      <c r="G16" s="9">
        <f t="shared" si="2"/>
        <v>55.555555555555557</v>
      </c>
      <c r="H16" s="7">
        <v>1</v>
      </c>
      <c r="I16" s="9">
        <f t="shared" si="0"/>
        <v>11.111111111111111</v>
      </c>
    </row>
    <row r="17" spans="2:9" ht="60">
      <c r="B17" s="7">
        <v>16</v>
      </c>
      <c r="C17" s="7" t="s">
        <v>24</v>
      </c>
      <c r="D17" s="7">
        <v>8</v>
      </c>
      <c r="E17" s="8">
        <f t="shared" si="1"/>
        <v>88.888888888888886</v>
      </c>
      <c r="F17" s="7">
        <v>0</v>
      </c>
      <c r="G17" s="9">
        <f t="shared" si="2"/>
        <v>0</v>
      </c>
      <c r="H17" s="7">
        <v>1</v>
      </c>
      <c r="I17" s="9">
        <f t="shared" si="0"/>
        <v>11.111111111111111</v>
      </c>
    </row>
    <row r="18" spans="2:9" ht="30">
      <c r="B18" s="7">
        <v>17</v>
      </c>
      <c r="C18" s="7" t="s">
        <v>25</v>
      </c>
      <c r="D18" s="7">
        <v>6</v>
      </c>
      <c r="E18" s="8">
        <f t="shared" si="1"/>
        <v>66.666666666666671</v>
      </c>
      <c r="F18" s="7">
        <v>0</v>
      </c>
      <c r="G18" s="9">
        <f t="shared" si="2"/>
        <v>0</v>
      </c>
      <c r="H18" s="7">
        <v>3</v>
      </c>
      <c r="I18" s="9">
        <f t="shared" si="0"/>
        <v>33.333333333333336</v>
      </c>
    </row>
    <row r="19" spans="2:9" ht="75">
      <c r="B19" s="7">
        <v>19</v>
      </c>
      <c r="C19" s="7" t="s">
        <v>27</v>
      </c>
      <c r="D19" s="7">
        <v>7</v>
      </c>
      <c r="E19" s="8">
        <f t="shared" si="1"/>
        <v>77.777777777777771</v>
      </c>
      <c r="F19" s="7">
        <v>0</v>
      </c>
      <c r="G19" s="9">
        <f t="shared" si="2"/>
        <v>0</v>
      </c>
      <c r="H19" s="7">
        <v>2</v>
      </c>
      <c r="I19" s="9">
        <f t="shared" si="0"/>
        <v>22.222222222222221</v>
      </c>
    </row>
    <row r="20" spans="2:9" ht="60">
      <c r="B20" s="7">
        <v>20</v>
      </c>
      <c r="C20" s="7" t="s">
        <v>28</v>
      </c>
      <c r="D20" s="7">
        <v>5</v>
      </c>
      <c r="E20" s="8">
        <f t="shared" si="1"/>
        <v>55.555555555555557</v>
      </c>
      <c r="F20" s="7">
        <v>4</v>
      </c>
      <c r="G20" s="9">
        <f t="shared" si="2"/>
        <v>44.444444444444443</v>
      </c>
      <c r="H20" s="7">
        <v>0</v>
      </c>
      <c r="I20" s="9">
        <f t="shared" si="0"/>
        <v>0</v>
      </c>
    </row>
    <row r="21" spans="2:9" ht="45">
      <c r="B21" s="7">
        <v>21</v>
      </c>
      <c r="C21" s="7" t="s">
        <v>29</v>
      </c>
      <c r="D21" s="7">
        <v>2</v>
      </c>
      <c r="E21" s="8">
        <f t="shared" si="1"/>
        <v>22.222222222222221</v>
      </c>
      <c r="F21" s="7">
        <v>6</v>
      </c>
      <c r="G21" s="9">
        <f t="shared" si="2"/>
        <v>66.666666666666671</v>
      </c>
      <c r="H21" s="7">
        <v>1</v>
      </c>
      <c r="I21" s="9">
        <f t="shared" si="0"/>
        <v>11.111111111111111</v>
      </c>
    </row>
    <row r="22" spans="2:9" ht="30">
      <c r="B22" s="11">
        <v>23</v>
      </c>
      <c r="C22" s="13" t="s">
        <v>88</v>
      </c>
      <c r="D22" s="10">
        <v>3</v>
      </c>
      <c r="E22" s="8">
        <f t="shared" si="1"/>
        <v>33.333333333333336</v>
      </c>
      <c r="F22" s="10">
        <v>6</v>
      </c>
      <c r="G22" s="9">
        <f t="shared" si="2"/>
        <v>66.666666666666671</v>
      </c>
      <c r="H22" s="10">
        <v>0</v>
      </c>
      <c r="I22" s="9">
        <f t="shared" ref="I22:I24" si="3">(H22*100)/$M$2</f>
        <v>0</v>
      </c>
    </row>
    <row r="23" spans="2:9" ht="45.75">
      <c r="B23" s="11">
        <v>24</v>
      </c>
      <c r="C23" s="12" t="s">
        <v>89</v>
      </c>
      <c r="D23" s="10">
        <v>7</v>
      </c>
      <c r="E23" s="8">
        <f t="shared" si="1"/>
        <v>77.777777777777771</v>
      </c>
      <c r="F23" s="10">
        <v>0</v>
      </c>
      <c r="G23" s="9">
        <f t="shared" si="2"/>
        <v>0</v>
      </c>
      <c r="H23" s="10">
        <v>2</v>
      </c>
      <c r="I23" s="9">
        <f t="shared" si="3"/>
        <v>22.222222222222221</v>
      </c>
    </row>
    <row r="24" spans="2:9" ht="45.75">
      <c r="B24" s="11">
        <v>25</v>
      </c>
      <c r="C24" s="16" t="s">
        <v>90</v>
      </c>
      <c r="D24" s="10">
        <v>0</v>
      </c>
      <c r="E24" s="8">
        <f t="shared" si="1"/>
        <v>0</v>
      </c>
      <c r="F24" s="10">
        <v>0</v>
      </c>
      <c r="G24" s="9">
        <f t="shared" si="2"/>
        <v>0</v>
      </c>
      <c r="H24" s="10">
        <v>9</v>
      </c>
      <c r="I24" s="9">
        <f t="shared" si="3"/>
        <v>100</v>
      </c>
    </row>
  </sheetData>
  <mergeCells count="1">
    <mergeCell ref="B2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workbookViewId="0">
      <selection activeCell="A8" sqref="A8:B8"/>
    </sheetView>
  </sheetViews>
  <sheetFormatPr baseColWidth="10" defaultRowHeight="15"/>
  <cols>
    <col min="1" max="1" width="17" customWidth="1"/>
    <col min="2" max="2" width="21" customWidth="1"/>
    <col min="28" max="28" width="26.42578125" customWidth="1"/>
  </cols>
  <sheetData>
    <row r="1" spans="1:29">
      <c r="A1" s="32" t="s">
        <v>91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3" spans="1:29">
      <c r="A3" s="33" t="s">
        <v>77</v>
      </c>
      <c r="B3" s="33"/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7">
        <v>24</v>
      </c>
      <c r="AA3" s="17">
        <v>25</v>
      </c>
      <c r="AB3" s="17" t="s">
        <v>92</v>
      </c>
      <c r="AC3" s="18"/>
    </row>
    <row r="4" spans="1:29">
      <c r="A4" s="33" t="s">
        <v>78</v>
      </c>
      <c r="B4" s="33"/>
      <c r="C4" s="19">
        <v>2.5</v>
      </c>
      <c r="D4" s="19">
        <v>1.5</v>
      </c>
      <c r="E4" s="19">
        <v>0</v>
      </c>
      <c r="F4" s="19">
        <v>2.5</v>
      </c>
      <c r="G4" s="19">
        <v>2.5</v>
      </c>
      <c r="H4" s="19">
        <v>0</v>
      </c>
      <c r="I4" s="19">
        <v>2.5</v>
      </c>
      <c r="J4" s="19">
        <v>2.5</v>
      </c>
      <c r="K4" s="19">
        <v>2.5</v>
      </c>
      <c r="L4" s="19">
        <v>2.5</v>
      </c>
      <c r="M4" s="19">
        <v>0</v>
      </c>
      <c r="N4" s="19">
        <v>0</v>
      </c>
      <c r="O4" s="19">
        <v>0</v>
      </c>
      <c r="P4" s="19">
        <v>2.5</v>
      </c>
      <c r="Q4" s="19">
        <v>1.5</v>
      </c>
      <c r="R4" s="19">
        <v>2.5</v>
      </c>
      <c r="S4" s="19">
        <v>2.5</v>
      </c>
      <c r="T4" s="19">
        <v>0</v>
      </c>
      <c r="U4" s="19">
        <v>2.5</v>
      </c>
      <c r="V4" s="19">
        <v>2.5</v>
      </c>
      <c r="W4" s="19">
        <v>2.5</v>
      </c>
      <c r="X4" s="19">
        <v>1.5</v>
      </c>
      <c r="Y4" s="19">
        <v>0</v>
      </c>
      <c r="Z4" s="19">
        <v>2.5</v>
      </c>
      <c r="AA4" s="19">
        <v>1.5</v>
      </c>
      <c r="AB4" s="19">
        <f t="shared" ref="AB4:AB12" si="0">SUM(C4:AA4)</f>
        <v>41</v>
      </c>
      <c r="AC4" s="18"/>
    </row>
    <row r="5" spans="1:29">
      <c r="A5" s="33" t="s">
        <v>79</v>
      </c>
      <c r="B5" s="33"/>
      <c r="C5" s="19">
        <v>2.5</v>
      </c>
      <c r="D5" s="19">
        <v>2.5</v>
      </c>
      <c r="E5" s="19">
        <v>0</v>
      </c>
      <c r="F5" s="19">
        <v>2.5</v>
      </c>
      <c r="G5" s="19">
        <v>2.5</v>
      </c>
      <c r="H5" s="19">
        <v>0</v>
      </c>
      <c r="I5" s="19">
        <v>2.5</v>
      </c>
      <c r="J5" s="19">
        <v>0</v>
      </c>
      <c r="K5" s="19">
        <v>1.5</v>
      </c>
      <c r="L5" s="19">
        <v>2.5</v>
      </c>
      <c r="M5" s="19">
        <v>0</v>
      </c>
      <c r="N5" s="19">
        <v>0</v>
      </c>
      <c r="O5" s="19">
        <v>0</v>
      </c>
      <c r="P5" s="19">
        <v>1.5</v>
      </c>
      <c r="Q5" s="19">
        <v>0</v>
      </c>
      <c r="R5" s="19">
        <v>2.5</v>
      </c>
      <c r="S5" s="19">
        <v>2.5</v>
      </c>
      <c r="T5" s="19">
        <v>1.5</v>
      </c>
      <c r="U5" s="19">
        <v>2.5</v>
      </c>
      <c r="V5" s="19">
        <v>2.5</v>
      </c>
      <c r="W5" s="19">
        <v>1.5</v>
      </c>
      <c r="X5" s="19">
        <v>1.5</v>
      </c>
      <c r="Y5" s="19">
        <v>2.5</v>
      </c>
      <c r="Z5" s="19">
        <v>1.5</v>
      </c>
      <c r="AA5" s="19">
        <v>1.5</v>
      </c>
      <c r="AB5" s="19">
        <f t="shared" si="0"/>
        <v>38</v>
      </c>
      <c r="AC5" s="18"/>
    </row>
    <row r="6" spans="1:29">
      <c r="A6" s="33" t="s">
        <v>80</v>
      </c>
      <c r="B6" s="33"/>
      <c r="C6" s="19">
        <v>2.5</v>
      </c>
      <c r="D6" s="19">
        <v>0</v>
      </c>
      <c r="E6" s="19">
        <v>0</v>
      </c>
      <c r="F6" s="19">
        <v>2.5</v>
      </c>
      <c r="G6" s="19">
        <v>2.5</v>
      </c>
      <c r="H6" s="19">
        <v>0</v>
      </c>
      <c r="I6" s="19">
        <v>2.5</v>
      </c>
      <c r="J6" s="19">
        <v>0</v>
      </c>
      <c r="K6" s="19">
        <v>0</v>
      </c>
      <c r="L6" s="19">
        <v>2.5</v>
      </c>
      <c r="M6" s="19">
        <v>2.5</v>
      </c>
      <c r="N6" s="19">
        <v>0</v>
      </c>
      <c r="O6" s="19">
        <v>2.5</v>
      </c>
      <c r="P6" s="19">
        <v>2.5</v>
      </c>
      <c r="Q6" s="19">
        <v>2.5</v>
      </c>
      <c r="R6" s="19">
        <v>2.5</v>
      </c>
      <c r="S6" s="19">
        <v>1.5</v>
      </c>
      <c r="T6" s="19">
        <v>0</v>
      </c>
      <c r="U6" s="19">
        <v>2.5</v>
      </c>
      <c r="V6" s="19">
        <v>2.5</v>
      </c>
      <c r="W6" s="19">
        <v>0</v>
      </c>
      <c r="X6" s="19">
        <v>1.5</v>
      </c>
      <c r="Y6" s="19">
        <v>0</v>
      </c>
      <c r="Z6" s="19">
        <v>2.5</v>
      </c>
      <c r="AA6" s="19">
        <v>1.5</v>
      </c>
      <c r="AB6" s="19">
        <f t="shared" si="0"/>
        <v>37</v>
      </c>
      <c r="AC6" s="18"/>
    </row>
    <row r="7" spans="1:29">
      <c r="A7" s="33" t="s">
        <v>81</v>
      </c>
      <c r="B7" s="33"/>
      <c r="C7" s="19">
        <v>2.5</v>
      </c>
      <c r="D7" s="19">
        <v>2.5</v>
      </c>
      <c r="E7" s="19">
        <v>0</v>
      </c>
      <c r="F7" s="19">
        <v>2.5</v>
      </c>
      <c r="G7" s="19">
        <v>0</v>
      </c>
      <c r="H7" s="19">
        <v>2.5</v>
      </c>
      <c r="I7" s="19">
        <v>1.5</v>
      </c>
      <c r="J7" s="19">
        <v>2.5</v>
      </c>
      <c r="K7" s="19">
        <v>0</v>
      </c>
      <c r="L7" s="19">
        <v>2.5</v>
      </c>
      <c r="M7" s="19">
        <v>0</v>
      </c>
      <c r="N7" s="19">
        <v>0</v>
      </c>
      <c r="O7" s="19">
        <v>2.5</v>
      </c>
      <c r="P7" s="19">
        <v>2.5</v>
      </c>
      <c r="Q7" s="19">
        <v>0</v>
      </c>
      <c r="R7" s="19">
        <v>2.5</v>
      </c>
      <c r="S7" s="19">
        <v>1.5</v>
      </c>
      <c r="T7" s="19">
        <v>0</v>
      </c>
      <c r="U7" s="19">
        <v>0</v>
      </c>
      <c r="V7" s="19">
        <v>2.5</v>
      </c>
      <c r="W7" s="19">
        <v>2.5</v>
      </c>
      <c r="X7" s="19">
        <v>1.5</v>
      </c>
      <c r="Y7" s="19">
        <v>0</v>
      </c>
      <c r="Z7" s="19">
        <v>2.5</v>
      </c>
      <c r="AA7" s="19">
        <v>1.5</v>
      </c>
      <c r="AB7" s="19">
        <f t="shared" si="0"/>
        <v>36</v>
      </c>
      <c r="AC7" s="18"/>
    </row>
    <row r="8" spans="1:29">
      <c r="A8" s="33" t="s">
        <v>82</v>
      </c>
      <c r="B8" s="33"/>
      <c r="C8" s="19">
        <v>2.5</v>
      </c>
      <c r="D8" s="19">
        <v>2.5</v>
      </c>
      <c r="E8" s="19">
        <v>0</v>
      </c>
      <c r="F8" s="19">
        <v>2.5</v>
      </c>
      <c r="G8" s="19">
        <v>2.5</v>
      </c>
      <c r="H8" s="19">
        <v>2.5</v>
      </c>
      <c r="I8" s="19">
        <v>2.5</v>
      </c>
      <c r="J8" s="19">
        <v>0</v>
      </c>
      <c r="K8" s="19">
        <v>0</v>
      </c>
      <c r="L8" s="19">
        <v>2.5</v>
      </c>
      <c r="M8" s="19">
        <v>0</v>
      </c>
      <c r="N8" s="19">
        <v>0</v>
      </c>
      <c r="O8" s="19">
        <v>0</v>
      </c>
      <c r="P8" s="19">
        <v>1.5</v>
      </c>
      <c r="Q8" s="19">
        <v>1.5</v>
      </c>
      <c r="R8" s="19">
        <v>2.5</v>
      </c>
      <c r="S8" s="19">
        <v>2.5</v>
      </c>
      <c r="T8" s="19">
        <v>0</v>
      </c>
      <c r="U8" s="19">
        <v>2.5</v>
      </c>
      <c r="V8" s="19">
        <v>2.5</v>
      </c>
      <c r="W8" s="19">
        <v>0</v>
      </c>
      <c r="X8" s="19">
        <v>1.5</v>
      </c>
      <c r="Y8" s="19">
        <v>0</v>
      </c>
      <c r="Z8" s="19">
        <v>2.5</v>
      </c>
      <c r="AA8" s="19">
        <v>1.5</v>
      </c>
      <c r="AB8" s="19">
        <f t="shared" si="0"/>
        <v>36</v>
      </c>
      <c r="AC8" s="18"/>
    </row>
    <row r="9" spans="1:29">
      <c r="A9" s="33" t="s">
        <v>83</v>
      </c>
      <c r="B9" s="33"/>
      <c r="C9" s="19">
        <v>2.5</v>
      </c>
      <c r="D9" s="19">
        <v>1.5</v>
      </c>
      <c r="E9" s="19">
        <v>2.5</v>
      </c>
      <c r="F9" s="19">
        <v>2.5</v>
      </c>
      <c r="G9" s="19">
        <v>0</v>
      </c>
      <c r="H9" s="19">
        <v>0</v>
      </c>
      <c r="I9" s="19">
        <v>1.5</v>
      </c>
      <c r="J9" s="19">
        <v>1.5</v>
      </c>
      <c r="K9" s="19">
        <v>1.5</v>
      </c>
      <c r="L9" s="19">
        <v>2.5</v>
      </c>
      <c r="M9" s="19">
        <v>1.5</v>
      </c>
      <c r="N9" s="19">
        <v>0</v>
      </c>
      <c r="O9" s="19">
        <v>1.5</v>
      </c>
      <c r="P9" s="19">
        <v>1.5</v>
      </c>
      <c r="Q9" s="19">
        <v>0</v>
      </c>
      <c r="R9" s="19">
        <v>2.5</v>
      </c>
      <c r="S9" s="19">
        <v>2.5</v>
      </c>
      <c r="T9" s="19">
        <v>0</v>
      </c>
      <c r="U9" s="19">
        <v>2.5</v>
      </c>
      <c r="V9" s="19">
        <v>0</v>
      </c>
      <c r="W9" s="19">
        <v>0</v>
      </c>
      <c r="X9" s="19">
        <v>1.5</v>
      </c>
      <c r="Y9" s="19">
        <v>2.5</v>
      </c>
      <c r="Z9" s="19">
        <v>2.5</v>
      </c>
      <c r="AA9" s="19">
        <v>1.5</v>
      </c>
      <c r="AB9" s="19">
        <f t="shared" si="0"/>
        <v>36</v>
      </c>
      <c r="AC9" s="18"/>
    </row>
    <row r="10" spans="1:29">
      <c r="A10" s="33" t="s">
        <v>84</v>
      </c>
      <c r="B10" s="33"/>
      <c r="C10" s="19">
        <v>2.5</v>
      </c>
      <c r="D10" s="19">
        <v>0</v>
      </c>
      <c r="E10" s="19">
        <v>0</v>
      </c>
      <c r="F10" s="19">
        <v>2.5</v>
      </c>
      <c r="G10" s="19">
        <v>0</v>
      </c>
      <c r="H10" s="19">
        <v>1.5</v>
      </c>
      <c r="I10" s="19">
        <v>2.5</v>
      </c>
      <c r="J10" s="19">
        <v>0</v>
      </c>
      <c r="K10" s="19">
        <v>0</v>
      </c>
      <c r="L10" s="19">
        <v>2.5</v>
      </c>
      <c r="M10" s="19">
        <v>1.5</v>
      </c>
      <c r="N10" s="19">
        <v>1.5</v>
      </c>
      <c r="O10" s="19">
        <v>2.5</v>
      </c>
      <c r="P10" s="19">
        <v>1.5</v>
      </c>
      <c r="Q10" s="19">
        <v>2.5</v>
      </c>
      <c r="R10" s="19">
        <v>2.5</v>
      </c>
      <c r="S10" s="19">
        <v>1.5</v>
      </c>
      <c r="T10" s="19">
        <v>0</v>
      </c>
      <c r="U10" s="19">
        <v>1.5</v>
      </c>
      <c r="V10" s="19">
        <v>1.5</v>
      </c>
      <c r="W10" s="19">
        <v>0</v>
      </c>
      <c r="X10" s="19">
        <v>1.5</v>
      </c>
      <c r="Y10" s="19">
        <v>0</v>
      </c>
      <c r="Z10" s="19">
        <v>2.5</v>
      </c>
      <c r="AA10" s="19">
        <v>1.5</v>
      </c>
      <c r="AB10" s="19">
        <f t="shared" si="0"/>
        <v>33.5</v>
      </c>
      <c r="AC10" s="18"/>
    </row>
    <row r="11" spans="1:29">
      <c r="A11" s="33" t="s">
        <v>86</v>
      </c>
      <c r="B11" s="33"/>
      <c r="C11" s="19">
        <v>2.5</v>
      </c>
      <c r="D11" s="19">
        <v>1.5</v>
      </c>
      <c r="E11" s="19">
        <v>2.5</v>
      </c>
      <c r="F11" s="19">
        <v>2.5</v>
      </c>
      <c r="G11" s="19">
        <v>0</v>
      </c>
      <c r="H11" s="19">
        <v>0</v>
      </c>
      <c r="I11" s="19">
        <v>1.5</v>
      </c>
      <c r="J11" s="19">
        <v>1.5</v>
      </c>
      <c r="K11" s="19">
        <v>1.5</v>
      </c>
      <c r="L11" s="19">
        <v>2.5</v>
      </c>
      <c r="M11" s="19">
        <v>1.5</v>
      </c>
      <c r="N11" s="19">
        <v>0</v>
      </c>
      <c r="O11" s="19">
        <v>1.5</v>
      </c>
      <c r="P11" s="19">
        <v>1.5</v>
      </c>
      <c r="Q11" s="19">
        <v>0</v>
      </c>
      <c r="R11" s="19">
        <v>2.5</v>
      </c>
      <c r="S11" s="19">
        <v>2.5</v>
      </c>
      <c r="T11" s="19">
        <v>0</v>
      </c>
      <c r="U11" s="19">
        <v>2.5</v>
      </c>
      <c r="V11" s="19">
        <v>0</v>
      </c>
      <c r="W11" s="19">
        <v>0</v>
      </c>
      <c r="X11" s="19">
        <v>1.5</v>
      </c>
      <c r="Y11" s="19">
        <v>2.5</v>
      </c>
      <c r="Z11" s="19">
        <v>1.5</v>
      </c>
      <c r="AA11" s="19">
        <v>1.5</v>
      </c>
      <c r="AB11" s="19">
        <f t="shared" si="0"/>
        <v>35</v>
      </c>
      <c r="AC11" s="18"/>
    </row>
    <row r="12" spans="1:29">
      <c r="A12" s="33" t="s">
        <v>85</v>
      </c>
      <c r="B12" s="33"/>
      <c r="C12" s="19">
        <v>2.5</v>
      </c>
      <c r="D12" s="19">
        <v>1.5</v>
      </c>
      <c r="E12" s="19">
        <v>0</v>
      </c>
      <c r="F12" s="19">
        <v>2.5</v>
      </c>
      <c r="G12" s="19">
        <v>0</v>
      </c>
      <c r="H12" s="19">
        <v>1.5</v>
      </c>
      <c r="I12" s="19">
        <v>1.5</v>
      </c>
      <c r="J12" s="19">
        <v>1.5</v>
      </c>
      <c r="K12" s="19">
        <v>0</v>
      </c>
      <c r="L12" s="19">
        <v>2.5</v>
      </c>
      <c r="M12" s="19">
        <v>0</v>
      </c>
      <c r="N12" s="19">
        <v>1.5</v>
      </c>
      <c r="O12" s="19">
        <v>1.5</v>
      </c>
      <c r="P12" s="19">
        <v>1.5</v>
      </c>
      <c r="Q12" s="19">
        <v>0</v>
      </c>
      <c r="R12" s="19">
        <v>1.5</v>
      </c>
      <c r="S12" s="19">
        <v>2.5</v>
      </c>
      <c r="T12" s="19">
        <v>0</v>
      </c>
      <c r="U12" s="19">
        <v>2.5</v>
      </c>
      <c r="V12" s="19">
        <v>0</v>
      </c>
      <c r="W12" s="19">
        <v>0</v>
      </c>
      <c r="X12" s="19">
        <v>1.5</v>
      </c>
      <c r="Y12" s="19">
        <v>0</v>
      </c>
      <c r="Z12" s="19">
        <v>2.5</v>
      </c>
      <c r="AA12" s="19">
        <v>1.5</v>
      </c>
      <c r="AB12" s="19">
        <f t="shared" si="0"/>
        <v>30</v>
      </c>
      <c r="AC12" s="18"/>
    </row>
    <row r="13" spans="1:29">
      <c r="A13" s="34"/>
      <c r="B13" s="34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20">
        <f>SUM(AB4:AB12)/9</f>
        <v>35.833333333333336</v>
      </c>
      <c r="AC13" s="21" t="s">
        <v>8</v>
      </c>
    </row>
  </sheetData>
  <mergeCells count="12">
    <mergeCell ref="A1:AB1"/>
    <mergeCell ref="A11:B11"/>
    <mergeCell ref="A12:B12"/>
    <mergeCell ref="A13:B13"/>
    <mergeCell ref="A3:B3"/>
    <mergeCell ref="A4:B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TABULACION GENERAL</vt:lpstr>
      <vt:lpstr>TABULACIÓN DE COMENTARIOS</vt:lpstr>
      <vt:lpstr>GRAFICAS TABULACION COMENTARIOS</vt:lpstr>
      <vt:lpstr>GRAFICAS TABULACIÓN GENERAL</vt:lpstr>
      <vt:lpstr>PORCENTAJE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Juanita Bautista</cp:lastModifiedBy>
  <dcterms:created xsi:type="dcterms:W3CDTF">2020-11-22T20:27:24Z</dcterms:created>
  <dcterms:modified xsi:type="dcterms:W3CDTF">2021-05-13T05:13:44Z</dcterms:modified>
</cp:coreProperties>
</file>