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User\Documents\ERIKA YICETH PEREZ - UAN\DECIMO SEMESTRE\PROYECTO DE GRADO\ENVIO FINAL PROYECTO DE GRADO\"/>
    </mc:Choice>
  </mc:AlternateContent>
  <xr:revisionPtr revIDLastSave="0" documentId="8_{E08BD30F-CCDE-4BEF-A84D-221F186E2C5F}" xr6:coauthVersionLast="47" xr6:coauthVersionMax="47" xr10:uidLastSave="{00000000-0000-0000-0000-000000000000}"/>
  <bookViews>
    <workbookView xWindow="-120" yWindow="-120" windowWidth="20730" windowHeight="11160" firstSheet="10" activeTab="12" xr2:uid="{00000000-000D-0000-FFFF-FFFF00000000}"/>
  </bookViews>
  <sheets>
    <sheet name="VARIABLES DEPENDIENTES E INDEPE" sheetId="1" r:id="rId1"/>
    <sheet name="PREGUNTA 5,8,9" sheetId="2" r:id="rId2"/>
    <sheet name="COSTO DE MANO DE OBRA" sheetId="3" r:id="rId3"/>
    <sheet name="PREGUNTA 6 Y 7" sheetId="4" r:id="rId4"/>
    <sheet name="CODIGOS CIUU" sheetId="5" r:id="rId5"/>
    <sheet name="MATRIZ DOFA" sheetId="6" r:id="rId6"/>
    <sheet name="MATRIZ VESTER" sheetId="7" r:id="rId7"/>
    <sheet name="ESTRATEGIAS" sheetId="8" r:id="rId8"/>
    <sheet name="ESTRATEGIAS SUSCEPTIBLES" sheetId="9" r:id="rId9"/>
    <sheet name="MATRIZ FACTOR DE EXITO" sheetId="10" r:id="rId10"/>
    <sheet name="ESTRATEGIAS RESUMEN" sheetId="11" r:id="rId11"/>
    <sheet name="TABLA DE INDICADORES" sheetId="12" r:id="rId12"/>
    <sheet name="MATRIZ DE IMPACTO" sheetId="13" r:id="rId1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7" roundtripDataSignature="AMtx7mhy1D/bo9wZaP1Sf54yYydAY85gKA=="/>
    </ext>
  </extLst>
</workbook>
</file>

<file path=xl/calcChain.xml><?xml version="1.0" encoding="utf-8"?>
<calcChain xmlns="http://schemas.openxmlformats.org/spreadsheetml/2006/main">
  <c r="D43" i="13" l="1"/>
  <c r="C43" i="13"/>
  <c r="E42" i="13"/>
  <c r="E41" i="13"/>
  <c r="E40" i="13"/>
  <c r="E39" i="13"/>
  <c r="E38" i="13"/>
  <c r="E37" i="13"/>
  <c r="E36" i="13"/>
  <c r="E35" i="13"/>
  <c r="E43" i="13" s="1"/>
  <c r="F30" i="13"/>
  <c r="E30" i="13"/>
  <c r="D30" i="13"/>
  <c r="C30" i="13"/>
  <c r="F29" i="13"/>
  <c r="F28" i="13"/>
  <c r="F27" i="13"/>
  <c r="F26" i="13"/>
  <c r="F25" i="13"/>
  <c r="F24" i="13"/>
  <c r="F23" i="13"/>
  <c r="F22" i="13"/>
  <c r="D11" i="13"/>
  <c r="C11" i="13"/>
  <c r="E9" i="13"/>
  <c r="E8" i="13"/>
  <c r="E7" i="13"/>
  <c r="E6" i="13"/>
  <c r="E5" i="13"/>
  <c r="E4" i="13"/>
  <c r="E11" i="13" s="1"/>
  <c r="E3" i="13"/>
  <c r="T22" i="10"/>
  <c r="S22" i="10"/>
  <c r="R22" i="10"/>
  <c r="Q22" i="10"/>
  <c r="P22" i="10"/>
  <c r="O22" i="10"/>
  <c r="H22" i="10"/>
  <c r="G22" i="10"/>
  <c r="F22" i="10"/>
  <c r="E22" i="10"/>
  <c r="D22" i="10"/>
  <c r="C22" i="10"/>
  <c r="U21" i="10"/>
  <c r="I21" i="10"/>
  <c r="U20" i="10"/>
  <c r="I20" i="10"/>
  <c r="U19" i="10"/>
  <c r="I19" i="10"/>
  <c r="U18" i="10"/>
  <c r="I18" i="10"/>
  <c r="U17" i="10"/>
  <c r="I17" i="10"/>
  <c r="U16" i="10"/>
  <c r="I16" i="10"/>
  <c r="U15" i="10"/>
  <c r="I15" i="10"/>
  <c r="U14" i="10"/>
  <c r="I14" i="10"/>
  <c r="U13" i="10"/>
  <c r="I13" i="10"/>
  <c r="U12" i="10"/>
  <c r="I12" i="10"/>
  <c r="U11" i="10"/>
  <c r="I11" i="10"/>
  <c r="U10" i="10"/>
  <c r="I10" i="10"/>
  <c r="U9" i="10"/>
  <c r="I9" i="10"/>
  <c r="U8" i="10"/>
  <c r="I8" i="10"/>
  <c r="U7" i="10"/>
  <c r="I7" i="10"/>
  <c r="U6" i="10"/>
  <c r="I6" i="10"/>
  <c r="U5" i="10"/>
  <c r="I5" i="10"/>
  <c r="I22" i="10" s="1"/>
  <c r="U4" i="10"/>
  <c r="U22" i="10" s="1"/>
  <c r="I4" i="10"/>
  <c r="X56" i="7"/>
  <c r="Y56" i="7" s="1"/>
  <c r="Z56" i="7" s="1"/>
  <c r="AA56" i="7" s="1"/>
  <c r="AB56" i="7" s="1"/>
  <c r="AC56" i="7" s="1"/>
  <c r="AD56" i="7" s="1"/>
  <c r="AE56" i="7" s="1"/>
  <c r="AF56" i="7" s="1"/>
  <c r="AG56" i="7" s="1"/>
  <c r="AH56" i="7" s="1"/>
  <c r="AI56" i="7" s="1"/>
  <c r="AJ56" i="7" s="1"/>
  <c r="AK56" i="7" s="1"/>
  <c r="AL56" i="7" s="1"/>
  <c r="AM56" i="7" s="1"/>
  <c r="V40" i="7"/>
  <c r="V41" i="7" s="1"/>
  <c r="V42" i="7" s="1"/>
  <c r="V43" i="7" s="1"/>
  <c r="V44" i="7" s="1"/>
  <c r="V45" i="7" s="1"/>
  <c r="V46" i="7" s="1"/>
  <c r="V47" i="7" s="1"/>
  <c r="V48" i="7" s="1"/>
  <c r="V49" i="7" s="1"/>
  <c r="V50" i="7" s="1"/>
  <c r="V51" i="7" s="1"/>
  <c r="V52" i="7" s="1"/>
  <c r="V53" i="7" s="1"/>
  <c r="V54" i="7" s="1"/>
  <c r="V55" i="7" s="1"/>
  <c r="R21" i="7"/>
  <c r="Q21" i="7"/>
  <c r="P21" i="7"/>
  <c r="O21" i="7"/>
  <c r="N21" i="7"/>
  <c r="M21" i="7"/>
  <c r="L21" i="7"/>
  <c r="K21" i="7"/>
  <c r="J21" i="7"/>
  <c r="I21" i="7"/>
  <c r="H21" i="7"/>
  <c r="G21" i="7"/>
  <c r="F21" i="7"/>
  <c r="E21" i="7"/>
  <c r="D21" i="7"/>
  <c r="S20" i="7"/>
  <c r="S19" i="7"/>
  <c r="S18" i="7"/>
  <c r="S17" i="7"/>
  <c r="S16" i="7"/>
  <c r="S15" i="7"/>
  <c r="S14" i="7"/>
  <c r="S13" i="7"/>
  <c r="S12" i="7"/>
  <c r="S11" i="7"/>
  <c r="S10" i="7"/>
  <c r="S9" i="7"/>
  <c r="S8" i="7"/>
  <c r="S21" i="7" s="1"/>
  <c r="S7" i="7"/>
  <c r="S6" i="7"/>
</calcChain>
</file>

<file path=xl/sharedStrings.xml><?xml version="1.0" encoding="utf-8"?>
<sst xmlns="http://schemas.openxmlformats.org/spreadsheetml/2006/main" count="917" uniqueCount="507">
  <si>
    <t>Variables dependientes</t>
  </si>
  <si>
    <t>Variables independientes</t>
  </si>
  <si>
    <t>Mano de obra</t>
  </si>
  <si>
    <t>Sectores económicos presentes</t>
  </si>
  <si>
    <t>Tipos de contratación</t>
  </si>
  <si>
    <t>Número de personas calificadas en cada nivel educativo</t>
  </si>
  <si>
    <t>Costo de mano de obra</t>
  </si>
  <si>
    <t>Recursos de servicios públicos</t>
  </si>
  <si>
    <t>Tangibilidad</t>
  </si>
  <si>
    <t>Fiabilidad</t>
  </si>
  <si>
    <t>Infraestructura y economía de la región</t>
  </si>
  <si>
    <t>Aglomeración de empresas</t>
  </si>
  <si>
    <t>Cadenas de suministro de los sectores</t>
  </si>
  <si>
    <t>Logística y transporte</t>
  </si>
  <si>
    <t>Infraestructura vial</t>
  </si>
  <si>
    <t>Exportaciones</t>
  </si>
  <si>
    <t>Políticas de movilidad</t>
  </si>
  <si>
    <t xml:space="preserve">AGUA </t>
  </si>
  <si>
    <t>LUZ</t>
  </si>
  <si>
    <t>INTERNET</t>
  </si>
  <si>
    <t>GAS INDUSTRIAL</t>
  </si>
  <si>
    <t>VIGILANCIA</t>
  </si>
  <si>
    <t xml:space="preserve">TELEFONO </t>
  </si>
  <si>
    <t>ACUEDUCTO Y ALCANTARILLADO</t>
  </si>
  <si>
    <t xml:space="preserve"> ¿Con que que servicios públicos cuenta su organización?</t>
  </si>
  <si>
    <t xml:space="preserve">SI </t>
  </si>
  <si>
    <t>73 (100%)</t>
  </si>
  <si>
    <t>68 (93,1%)</t>
  </si>
  <si>
    <t>65 (89,04%)</t>
  </si>
  <si>
    <t>50 (68,5%)</t>
  </si>
  <si>
    <t>64 (87,67%)</t>
  </si>
  <si>
    <t xml:space="preserve">NO </t>
  </si>
  <si>
    <t>0 (0%)</t>
  </si>
  <si>
    <t>5 (6,8%)</t>
  </si>
  <si>
    <t>8 (10,96%)</t>
  </si>
  <si>
    <t>23 (31,5%)</t>
  </si>
  <si>
    <t>9 (12,33%)</t>
  </si>
  <si>
    <t>TOTAL</t>
  </si>
  <si>
    <t>¿Cuándo ha tenido problemas de algún tipo, los prestadores de sus servicios han presentado interés en solucionarlo?</t>
  </si>
  <si>
    <t>67 (91,7%%)</t>
  </si>
  <si>
    <t>69 (94,5%)</t>
  </si>
  <si>
    <t>49(167,1%)</t>
  </si>
  <si>
    <t>67 (91,78%)</t>
  </si>
  <si>
    <t>70  (95,89%)</t>
  </si>
  <si>
    <t>6 (8,3%)</t>
  </si>
  <si>
    <t>4 (5,5%)</t>
  </si>
  <si>
    <t>24 (32,9%)</t>
  </si>
  <si>
    <t>6 (8,22%)</t>
  </si>
  <si>
    <t>3  (4,1%)</t>
  </si>
  <si>
    <t>¿Cuándo estas empresas prestadoras de servicios han prometido entregar un servicio y reparación en un tiempo definido lo han cumplido?</t>
  </si>
  <si>
    <t>67 (91,7%)</t>
  </si>
  <si>
    <t>48 (65,75%)</t>
  </si>
  <si>
    <t>66(90,4%)</t>
  </si>
  <si>
    <t>5 (6,9%)</t>
  </si>
  <si>
    <t>25 (34,25%)</t>
  </si>
  <si>
    <t>7 (9,6%)</t>
  </si>
  <si>
    <t>NIVEL BACHILLER</t>
  </si>
  <si>
    <t xml:space="preserve"> NIVEL TECNICO</t>
  </si>
  <si>
    <t>NIVEL TECNOLOGO</t>
  </si>
  <si>
    <t xml:space="preserve">NIVEL PROFESIONAL </t>
  </si>
  <si>
    <t>NIVEL ESPECIALISTA</t>
  </si>
  <si>
    <t>$908.000 a $1.000.000</t>
  </si>
  <si>
    <t>$1.000.000 a $1.200.000</t>
  </si>
  <si>
    <t>1 (1,37%)</t>
  </si>
  <si>
    <t>Más de $1.200.000</t>
  </si>
  <si>
    <t>N/A</t>
  </si>
  <si>
    <t>7 (9,59%)</t>
  </si>
  <si>
    <t>$908.000 a $1.200.000</t>
  </si>
  <si>
    <t>53 (72,6%)</t>
  </si>
  <si>
    <t>$1.200.000 a $1.400.000</t>
  </si>
  <si>
    <t>3 (4,11%)</t>
  </si>
  <si>
    <t>Más de $1.400.000</t>
  </si>
  <si>
    <t>16 (21,92)</t>
  </si>
  <si>
    <t>$1.000.000 a $1.400.000</t>
  </si>
  <si>
    <t>27 (36,99%)</t>
  </si>
  <si>
    <t>$1.400.000 a $1.600.000</t>
  </si>
  <si>
    <t>Más de $1.600.000</t>
  </si>
  <si>
    <t>2 (2,74%)</t>
  </si>
  <si>
    <t>36 (49,31%)</t>
  </si>
  <si>
    <t>$908.000 a $1.500.000</t>
  </si>
  <si>
    <t>28 (38,36%)</t>
  </si>
  <si>
    <t>$1.500.000 a $2.500.000</t>
  </si>
  <si>
    <t>12 (16,44%)</t>
  </si>
  <si>
    <t>Más de $2.500.000</t>
  </si>
  <si>
    <t>32 (43,83%)</t>
  </si>
  <si>
    <t>4 (5,48%)</t>
  </si>
  <si>
    <t>$2.500.000 a $3.000.000</t>
  </si>
  <si>
    <t>Más de $3.000.000</t>
  </si>
  <si>
    <t>¿Cómo califica la prestación de cada servicio en general?</t>
  </si>
  <si>
    <t>BUENO</t>
  </si>
  <si>
    <t>30 (41,09%)</t>
  </si>
  <si>
    <t>64 (87,6%)</t>
  </si>
  <si>
    <t>57 (78,04%)</t>
  </si>
  <si>
    <t>55 (75,34%)</t>
  </si>
  <si>
    <t>63 (86,3%)</t>
  </si>
  <si>
    <t>REGULAR</t>
  </si>
  <si>
    <t>40 (54,79%)</t>
  </si>
  <si>
    <t>11 (15,06%)</t>
  </si>
  <si>
    <t>16 (21,91%)</t>
  </si>
  <si>
    <t>9 (12,32%)</t>
  </si>
  <si>
    <t>MALO</t>
  </si>
  <si>
    <t>0 (0%%)</t>
  </si>
  <si>
    <t>3 (4,1%)</t>
  </si>
  <si>
    <t>2 (2,73%)</t>
  </si>
  <si>
    <t>1  (1,36%)</t>
  </si>
  <si>
    <t xml:space="preserve"> Considera que los canales de comunicación de quejas y reclamos de cada una de las empresas prestadoras de servicios son:</t>
  </si>
  <si>
    <t>35 (47,94%)</t>
  </si>
  <si>
    <t>61 (83,56%)</t>
  </si>
  <si>
    <t>58 (79,45%)</t>
  </si>
  <si>
    <t>54 (73,97%)</t>
  </si>
  <si>
    <t>60  (82,19%)</t>
  </si>
  <si>
    <t>6 (8,2%)</t>
  </si>
  <si>
    <t>CODIGO CIUU DE ACTIVIDAD ECONOMICA</t>
  </si>
  <si>
    <t xml:space="preserve">NUMERO DE EMPRESAS </t>
  </si>
  <si>
    <t xml:space="preserve">PORCENTAJE QUE REPRESENTA </t>
  </si>
  <si>
    <t>C2511 (fabricación de productos metálicos para uso estructural)</t>
  </si>
  <si>
    <t>C2599 (fabricación de otro productos elaborados de metal n.c.p)</t>
  </si>
  <si>
    <t xml:space="preserve">C2920   Fabricación de carrocerías para vehículos automotores; fabricación de remolques y semirremolques </t>
  </si>
  <si>
    <t>MATRIZ DOFA</t>
  </si>
  <si>
    <t>SECTOR METALMECANICO DE LA CIUDAD DE DUITAMA</t>
  </si>
  <si>
    <t>DEBILIDADES</t>
  </si>
  <si>
    <t>FORTALEZAS</t>
  </si>
  <si>
    <t>Falta de recursos economicos que limitan el desempeño de las empresas.</t>
  </si>
  <si>
    <t>Adecuada gestión de proveedores (selección, evaluación)</t>
  </si>
  <si>
    <t>Falta de planificacon estrategica.</t>
  </si>
  <si>
    <t>Productos y sevicios con un alto nivel de calidad</t>
  </si>
  <si>
    <t>Falta de capacitacion al personal</t>
  </si>
  <si>
    <t>Efectivo servicio al cliente</t>
  </si>
  <si>
    <t>Falta de tecnicas efectivas de marketing</t>
  </si>
  <si>
    <t>Control de producto terminado (inventarios)</t>
  </si>
  <si>
    <t>Apropiación baja de nuevas tecnologias</t>
  </si>
  <si>
    <t>Control de materia prima</t>
  </si>
  <si>
    <t>Altos costos de los productos en las empresas</t>
  </si>
  <si>
    <t>Adecuada logistica de distribución</t>
  </si>
  <si>
    <t>Instalaciones deficientes para procesos productivos</t>
  </si>
  <si>
    <t xml:space="preserve">Precios elevados de los productos con respecto a la competencia </t>
  </si>
  <si>
    <t xml:space="preserve">OPORTUNIDADES </t>
  </si>
  <si>
    <t>AMENAZAS</t>
  </si>
  <si>
    <t>Mercado en constante crecimiento</t>
  </si>
  <si>
    <t>Alta competencia en el sector</t>
  </si>
  <si>
    <t>FA21</t>
  </si>
  <si>
    <t xml:space="preserve">Auge de la comercializacion virtual o en linea </t>
  </si>
  <si>
    <t>Desarrollo de productos y servicios innovadores por parte de la competencia</t>
  </si>
  <si>
    <t>Nuevos enfoques empresariales que aportan a la satisfaccion del cliente</t>
  </si>
  <si>
    <t>Disponibilidad de alta tecnologia solo para empresas grandes del sector, por los altos costos que conlleva su operación.</t>
  </si>
  <si>
    <t>FA13</t>
  </si>
  <si>
    <t>Diseño e innovacion de productos constantes</t>
  </si>
  <si>
    <t>Arrivo de Empresas con mayor capacidad productiva y financiera</t>
  </si>
  <si>
    <t>Mercado internacional para comercializar los productos</t>
  </si>
  <si>
    <t xml:space="preserve">Recesión económica posCovid-19 </t>
  </si>
  <si>
    <t xml:space="preserve">Empresas competidoras frágiles </t>
  </si>
  <si>
    <t xml:space="preserve">Cambios a nivel politico, tributario y legal en el pais, que influyen directamente en las empresas </t>
  </si>
  <si>
    <t xml:space="preserve">Nuevas tendencias de servicio al cliente por parte de la competencia </t>
  </si>
  <si>
    <t>FA37</t>
  </si>
  <si>
    <t xml:space="preserve">ESTRATEGIAS </t>
  </si>
  <si>
    <t>ESTRATEGIAS DO</t>
  </si>
  <si>
    <t>ESTRATEGIAS FO</t>
  </si>
  <si>
    <t>DO42</t>
  </si>
  <si>
    <t>Implementar estrategias efectivas  de marketing digital aprovechando el auge de la comercializacion virtual.</t>
  </si>
  <si>
    <t>FO42</t>
  </si>
  <si>
    <t>Fortalecer el control de productos (inventarios),con el fin de facilitar la comercializacion por medio virtual .</t>
  </si>
  <si>
    <t>DO31</t>
  </si>
  <si>
    <t>Capacitar de manera adecuada al personal para que esten preparados para los constantes cambios del mercado</t>
  </si>
  <si>
    <t>FO23</t>
  </si>
  <si>
    <t>Implementar nuevos enfoques en cuanto a productos y servicios de calidad que aumenten la satisfaccion del cliente .</t>
  </si>
  <si>
    <t>DO25</t>
  </si>
  <si>
    <t>Diseñar una planificacon estrategica eficaz donde se aproveche el mercado internacional para comercializar los productos.</t>
  </si>
  <si>
    <t>FO54</t>
  </si>
  <si>
    <t>Fortalecer el control de materia prima, para facilitar el diseño o innovacion de productos que impacten en el mercado.</t>
  </si>
  <si>
    <t>DO54</t>
  </si>
  <si>
    <t>Vincularse a programas de financiacion que permitan la adquisicion de nuevas tecnologias que mejoren los procesos productivos.</t>
  </si>
  <si>
    <t>FO45</t>
  </si>
  <si>
    <t xml:space="preserve">Incementar la gestion de proveedores, aprovechando el mercado en constante crecimiento </t>
  </si>
  <si>
    <t>DO63</t>
  </si>
  <si>
    <t>Nivelar el costo de los productos con respecto a la competencia y de esta manera atraer mas clientes</t>
  </si>
  <si>
    <t>ESTRATEGIAS DA</t>
  </si>
  <si>
    <t>ESTRATEGIAS FA</t>
  </si>
  <si>
    <t>DA37</t>
  </si>
  <si>
    <t>Fortalecer las habilidades del personal en cuanto a técnicas de servicio al cliente, para los servicios de venta y posventa.</t>
  </si>
  <si>
    <t>Ofrecer productos con altos niveles de calidad y valor agregado, para poder competir en un mercado con empresas robustas y de mayor trayectoria.</t>
  </si>
  <si>
    <t>DA12</t>
  </si>
  <si>
    <t>Realizar alianzas con las Universidades y el SENA y sus Grupos y/o Semilleros de investigación, para la formulación de proyectos y desarrollo de prototipos.</t>
  </si>
  <si>
    <t xml:space="preserve">Estandarización de procesos de producción, mantener bajo control la no conformidad en la calidad de los productos y minimizar los desperdicios de las operaciones. </t>
  </si>
  <si>
    <t>DA26</t>
  </si>
  <si>
    <t xml:space="preserve">Participar en el desarrollo de estudios sectoriales, que generen información de alto valor sobre tendencias del mercado, hábitos de los consumidores, regulación y políticas del sector, modelos de negocio. </t>
  </si>
  <si>
    <t>Tener presencia y estrategias de comunicación en medios digitales, de cara a satisfacer las necesidades de información e interacción, en tiempo real, de clientes, proveedores y demás entidades interesadas.</t>
  </si>
  <si>
    <t>DA61</t>
  </si>
  <si>
    <t>Desarrollo y evaluación de proveedores, e inspección de conformidad de la calidad de los productos.</t>
  </si>
  <si>
    <t>FA65</t>
  </si>
  <si>
    <t>Ratificar acuerdos comerciales con clientes existentes. Y a su vez, negociar nuevos acuerdos con nichos de mercado desatendidos a raíz de la pandemia.</t>
  </si>
  <si>
    <t>DA54</t>
  </si>
  <si>
    <t>Participación en convocatorias de instituciones de fomento empresarial, innovación y financiación del gobierno nacional.</t>
  </si>
  <si>
    <t>iNNpulsa, Bancoldex, fondo emprender, Aldea, Colombia productiva, SENA</t>
  </si>
  <si>
    <t>MATRIZ DE VESTER</t>
  </si>
  <si>
    <t>CÓDIGO</t>
  </si>
  <si>
    <t>DESCRIPCIÓN O VARIABLE</t>
  </si>
  <si>
    <t>P1</t>
  </si>
  <si>
    <t>P2</t>
  </si>
  <si>
    <t>P3</t>
  </si>
  <si>
    <t>P4</t>
  </si>
  <si>
    <t>P5</t>
  </si>
  <si>
    <t>P6</t>
  </si>
  <si>
    <t>P7</t>
  </si>
  <si>
    <t>P8</t>
  </si>
  <si>
    <t>P9</t>
  </si>
  <si>
    <t>P10</t>
  </si>
  <si>
    <t>P11</t>
  </si>
  <si>
    <t>P12</t>
  </si>
  <si>
    <t>P13</t>
  </si>
  <si>
    <t>P14</t>
  </si>
  <si>
    <t>P15</t>
  </si>
  <si>
    <t>INFLUENCIA/ACTIVA</t>
  </si>
  <si>
    <t>Falta de recursos economicos y financieros que limitan el desempeño de las empresas.</t>
  </si>
  <si>
    <t xml:space="preserve">ESCALA </t>
  </si>
  <si>
    <t>Cuadrante 1</t>
  </si>
  <si>
    <t>Cuadrante 2</t>
  </si>
  <si>
    <t>CALIFICACION</t>
  </si>
  <si>
    <t xml:space="preserve">DESCRIPCION </t>
  </si>
  <si>
    <t>Problemas efecto (pasivos)</t>
  </si>
  <si>
    <t>Problemas centrales (criticos)</t>
  </si>
  <si>
    <t>No hay causalidad</t>
  </si>
  <si>
    <t>Cuadrante 3</t>
  </si>
  <si>
    <t>Cuadrante 4</t>
  </si>
  <si>
    <t>Nivel de relación indirecta</t>
  </si>
  <si>
    <t>Problemas no relacionados  (indiferentes)</t>
  </si>
  <si>
    <t>Problemas raices(activos)</t>
  </si>
  <si>
    <t xml:space="preserve">Alto costo de los productos con respecto a la competencia </t>
  </si>
  <si>
    <t>Nivel de relación moderada</t>
  </si>
  <si>
    <t>Nivel de relación directa</t>
  </si>
  <si>
    <t>Costos elevados de producccion de las empresas</t>
  </si>
  <si>
    <t>Recesión económica pos covid</t>
  </si>
  <si>
    <t>DEPENDENCIA/PASIVAS</t>
  </si>
  <si>
    <t>CLASIFICACION</t>
  </si>
  <si>
    <t>LINEA HORIZONTAL</t>
  </si>
  <si>
    <t xml:space="preserve">LINEA VERTICAL </t>
  </si>
  <si>
    <t>ESTRATEGIAS DE REACTIVACIÓN ECONÓMICA CONTEXTO GLOBAL</t>
  </si>
  <si>
    <t>NOMBRE DE LA EMPRESA/ENTIDAD</t>
  </si>
  <si>
    <t>LOCALIZACION</t>
  </si>
  <si>
    <t xml:space="preserve">NOMBRE ESTRATEGIA </t>
  </si>
  <si>
    <t>ENFOQUE DE LA ESTRATEGIA</t>
  </si>
  <si>
    <t>ELEMENTOS PRINCIPALES</t>
  </si>
  <si>
    <t>AUTORES/GESTORES</t>
  </si>
  <si>
    <t xml:space="preserve">RESULTADOS OBTENIDOS Y/O ESPERADOS </t>
  </si>
  <si>
    <t>Gobernación de Boyacá</t>
  </si>
  <si>
    <t xml:space="preserve">BOYACA </t>
  </si>
  <si>
    <t xml:space="preserve"> ‘Soy Boyacá’</t>
  </si>
  <si>
    <t>Marketing territorial y digital</t>
  </si>
  <si>
    <t>El Ministerio de Comercio, Industria y Turismo, la Vicepresidencia de la República y ProColombia</t>
  </si>
  <si>
    <t>COLOMBIA</t>
  </si>
  <si>
    <t> ‘Adelante con Confianza’ </t>
  </si>
  <si>
    <t>DESARROLLO EMPRESARIAL, COMERCIO EXTERIOR E INVERSION</t>
  </si>
  <si>
    <t>Ministerio de Comercio, Industria y Turismo; e Icontec</t>
  </si>
  <si>
    <t> ‘IMPARABLES’ </t>
  </si>
  <si>
    <t>Bioseguridad, continuidad de negocio, gestión jurídica-laboral y gestión financiera.</t>
  </si>
  <si>
    <t>Colombia Productiva en alianza con ICONTEC</t>
  </si>
  <si>
    <t>El Ministerio de Comercio, Industria y Turismo y la Confederación Colombiana de Cámaras de Comercio – Confecámaras</t>
  </si>
  <si>
    <t xml:space="preserve">COLOMBIA </t>
  </si>
  <si>
    <t>Sociedades BIC</t>
  </si>
  <si>
    <t>creacion de valor económico, social y ambiental.</t>
  </si>
  <si>
    <t>Cámara De Comercio De Barranquilla E INNpulsa Colombia</t>
  </si>
  <si>
    <t xml:space="preserve">Atlantico,santander-colombia </t>
  </si>
  <si>
    <t>Capital Lab</t>
  </si>
  <si>
    <t>Diagnostico, acompañamiento y asesoria  a las organizaciones en su proceso desde lo financiero</t>
  </si>
  <si>
    <t>La Cámara de Comercio de Barranquilla (CCB) en alianza con el Ministerio de Comercio, Industria y Turismo (MinComercio) e iNNpulsa Colombia</t>
  </si>
  <si>
    <t>Ministerio de Comercio, Industria y Turismo, Colombia Productiva y Bancóldex</t>
  </si>
  <si>
    <t>Línea Alianzas para la Reactivación</t>
  </si>
  <si>
    <t>Asistencia técnica y financiación</t>
  </si>
  <si>
    <t xml:space="preserve"> Ministerio de Comercio, Industria y Turismo, Colombia Productiva y Bancóldex</t>
  </si>
  <si>
    <t>iNNpulsa Colombia y Bancóldex</t>
  </si>
  <si>
    <t>Línea iNNpulsa - Bancóldex para inversionistas</t>
  </si>
  <si>
    <t>Financiacion</t>
  </si>
  <si>
    <t>LÍNEA INNPULSA ADELANTE</t>
  </si>
  <si>
    <t>Mincomercio, Innpulsa Colombia y Bancóldex</t>
  </si>
  <si>
    <t>LÍNEA ECONOMÍA PARA LA GENTE 2 - INNPULSA</t>
  </si>
  <si>
    <t>El Gobierno Nacional, el Ministerio de Comercio Industria y Turismo y Bancóldex</t>
  </si>
  <si>
    <t xml:space="preserve"> PYME ACTIVA</t>
  </si>
  <si>
    <t> SENA y Colombia Productiva</t>
  </si>
  <si>
    <t> ‘SENAInnova - Productividad para las empresas’ </t>
  </si>
  <si>
    <t>Cofinanciacion</t>
  </si>
  <si>
    <t>Servicio Nacional de Aprendizaje - SENA en articulación estratégica con el Ministerio de Industria, Comercio y Turismo (MinCIT) y el Ministerio de las Tecnologías de la Información y las Comunicaciones (MinTIC)</t>
  </si>
  <si>
    <t>"MiPymesetransforma: Empresas con Mentalidad Tic". </t>
  </si>
  <si>
    <t>Transformacion Digital</t>
  </si>
  <si>
    <t>Estrategia del Gobierno Nacional liderada por el Ministerio de Comercio, Industria y Turismo y Colombia Productiva </t>
  </si>
  <si>
    <t>“Compra lo Nuestro”</t>
  </si>
  <si>
    <t xml:space="preserve">Conexión entre proveedores y compradores que dinamice la industria nacional.    </t>
  </si>
  <si>
    <t>Balcondex</t>
  </si>
  <si>
    <t>Leasing Digital – Activos para Crecer</t>
  </si>
  <si>
    <t>Neocrédito - Microcréditos en un solo lugar</t>
  </si>
  <si>
    <t xml:space="preserve">COLOMBIA PRODUCTIVA </t>
  </si>
  <si>
    <t>INCLUSIÓN FINANCIERA PARA MICRONEGOCIOS</t>
  </si>
  <si>
    <t xml:space="preserve">Educación financiera y la asesoría focalizada orientada a esquemas de financiación </t>
  </si>
  <si>
    <t>REACTIVACIÓN COMERCIAL PARA MICRONEGOCIOS</t>
  </si>
  <si>
    <t>Desarrollo de habilidades, financieras y gerenciales,</t>
  </si>
  <si>
    <t>Cámara de Comercio de Duitama</t>
  </si>
  <si>
    <t>BOYACA</t>
  </si>
  <si>
    <t>Clúster Metalmecánico, Autopartista y Carrocero de Boyacá – Autocluster</t>
  </si>
  <si>
    <t xml:space="preserve">ESTRATEGIAS SUSCEPTIBLES DE SER APLICADAS EN EL SECTOR METALMECANICO DE LA CIUDAD DE DUITAMA </t>
  </si>
  <si>
    <r>
      <rPr>
        <sz val="11"/>
        <color theme="1"/>
        <rFont val="Times New Roman"/>
      </rPr>
      <t>• La convocatoria ‘SENAInnova - Productividad para las empresas’ brindará cofinanciación del 90 % para mipymes y 50 % para grandes empresas, para el desarrollo de proyectos que busquen mejorar su oferta y adaptarse a la nueva realidad.                                                                                                                        •</t>
    </r>
    <r>
      <rPr>
        <sz val="7"/>
        <color theme="1"/>
        <rFont val="Times New Roman"/>
      </rPr>
      <t xml:space="preserve"> </t>
    </r>
    <r>
      <rPr>
        <sz val="11"/>
        <color theme="1"/>
        <rFont val="Times New Roman"/>
      </rPr>
      <t>En suma, la convocatoria tiene una bolsa de $24.000 millones para cofinanciar alrededor de 120 proyectos que eleven la productividad y competitividad empresarial. Para el caso de las mipymes podrán recibir un 90 % de cofinanciación, por su parte para las empresas grandes un 50 %. En ambos casos alcanzarán beneficio de hasta $200 millones por proyecto.</t>
    </r>
  </si>
  <si>
    <r>
      <rPr>
        <sz val="11"/>
        <color theme="1"/>
        <rFont val="Times New Roman"/>
      </rPr>
      <t>•</t>
    </r>
    <r>
      <rPr>
        <sz val="7"/>
        <color theme="1"/>
        <rFont val="Times New Roman"/>
      </rPr>
      <t xml:space="preserve"> </t>
    </r>
    <r>
      <rPr>
        <sz val="11"/>
        <color theme="1"/>
        <rFont val="Times New Roman"/>
      </rPr>
      <t>Con el objetivo de ayudar a las empresas del país a mejorar sus procesos, productos y servicios, a través de la incorporación de nuevas tecnologías para facilitar su reactivación y adaptación pos-COVID, el SENA y Colombia Productiva tienen abierta hasta el próximo 11 de septiembre una convocatoria que busca impulsar la sofisticación y el desarrollo tecnológico.                                                            •</t>
    </r>
    <r>
      <rPr>
        <sz val="7"/>
        <color theme="1"/>
        <rFont val="Times New Roman"/>
      </rPr>
      <t xml:space="preserve"> </t>
    </r>
    <r>
      <rPr>
        <sz val="11"/>
        <color theme="1"/>
        <rFont val="Times New Roman"/>
      </rPr>
      <t xml:space="preserve">“SENAInnova pretende, en medio de esta coyuntura, ser una luz de esperanza para las empresas colombianas que se han visto afectadas a causa de la pandemia, para que desarrollen proyectos sofisticados e innovadores que agreguen valor a sus productos y servicios, para que de esta manera potencialicen e impulsen su oferta, y, a su vez, cerrar brechas de productividad y competitividad de la economía nacional”, expone el directivo. </t>
    </r>
  </si>
  <si>
    <r>
      <rPr>
        <sz val="11"/>
        <color theme="1"/>
        <rFont val="Times New Roman"/>
      </rPr>
      <t>•</t>
    </r>
    <r>
      <rPr>
        <sz val="11"/>
        <color theme="1"/>
        <rFont val="Times New Roman"/>
      </rPr>
      <t>Capacitación del RRHH   </t>
    </r>
    <r>
      <rPr>
        <sz val="11"/>
        <color theme="1"/>
        <rFont val="Times New Roman"/>
      </rPr>
      <t>•</t>
    </r>
    <r>
      <rPr>
        <sz val="9"/>
        <color theme="1"/>
        <rFont val="Times New Roman"/>
      </rPr>
      <t xml:space="preserve">   </t>
    </r>
    <r>
      <rPr>
        <sz val="11"/>
        <color theme="1"/>
        <rFont val="Times New Roman"/>
      </rPr>
      <t xml:space="preserve">Crecimiento e inversión  </t>
    </r>
    <r>
      <rPr>
        <sz val="11"/>
        <color theme="1"/>
        <rFont val="Times New Roman"/>
      </rPr>
      <t>•</t>
    </r>
    <r>
      <rPr>
        <sz val="9"/>
        <color theme="1"/>
        <rFont val="Times New Roman"/>
      </rPr>
      <t xml:space="preserve"> </t>
    </r>
    <r>
      <rPr>
        <sz val="11"/>
        <color theme="1"/>
        <rFont val="Times New Roman"/>
      </rPr>
      <t xml:space="preserve">Desarrollo de la cadena de valor                         </t>
    </r>
    <r>
      <rPr>
        <sz val="11"/>
        <color theme="1"/>
        <rFont val="Times New Roman"/>
      </rPr>
      <t>•</t>
    </r>
    <r>
      <rPr>
        <sz val="11"/>
        <color theme="1"/>
        <rFont val="Times New Roman"/>
      </rPr>
      <t xml:space="preserve">I+D+i   </t>
    </r>
    <r>
      <rPr>
        <sz val="11"/>
        <color theme="1"/>
        <rFont val="Times New Roman"/>
      </rPr>
      <t>•</t>
    </r>
    <r>
      <rPr>
        <sz val="11"/>
        <color theme="1"/>
        <rFont val="Times New Roman"/>
      </rPr>
      <t xml:space="preserve">Infraestructura específica  </t>
    </r>
    <r>
      <rPr>
        <sz val="11"/>
        <color theme="1"/>
        <rFont val="Times New Roman"/>
      </rPr>
      <t>•</t>
    </r>
    <r>
      <rPr>
        <sz val="11"/>
        <color theme="1"/>
        <rFont val="Times New Roman"/>
      </rPr>
      <t>Mejora del entorno de negocios                              </t>
    </r>
    <r>
      <rPr>
        <sz val="11"/>
        <color theme="1"/>
        <rFont val="Times New Roman"/>
      </rPr>
      <t>•</t>
    </r>
    <r>
      <rPr>
        <sz val="9"/>
        <color theme="1"/>
        <rFont val="Times New Roman"/>
      </rPr>
      <t xml:space="preserve"> </t>
    </r>
    <r>
      <rPr>
        <sz val="11"/>
        <color theme="1"/>
        <rFont val="Times New Roman"/>
      </rPr>
      <t>Posicionamiento y mercado del cluster </t>
    </r>
    <r>
      <rPr>
        <sz val="11"/>
        <color theme="1"/>
        <rFont val="Times New Roman"/>
      </rPr>
      <t>•</t>
    </r>
    <r>
      <rPr>
        <sz val="11"/>
        <color theme="1"/>
        <rFont val="Times New Roman"/>
      </rPr>
      <t>Visión y estrategia</t>
    </r>
  </si>
  <si>
    <t xml:space="preserve">MATRIZ DE ÉXITO </t>
  </si>
  <si>
    <t>ESTRATEGIA</t>
  </si>
  <si>
    <t xml:space="preserve">APOYO ESTATAL </t>
  </si>
  <si>
    <t>APOYO PRIVADO</t>
  </si>
  <si>
    <t>CAPITAL HUMANO</t>
  </si>
  <si>
    <t xml:space="preserve">FACILIDAD DE ACCESO AL DINERO </t>
  </si>
  <si>
    <t>FACILIDAD DE APLICACION</t>
  </si>
  <si>
    <t>BENEFICIOS DIFERENTES AL DINERO</t>
  </si>
  <si>
    <t> ‘SENAINNOVA - PRODUCTIVIDAD PARA LAS EMPRESAS’ </t>
  </si>
  <si>
    <t xml:space="preserve">TOTAL </t>
  </si>
  <si>
    <t>ESCALAS</t>
  </si>
  <si>
    <t>FACILIDAD DE APLICACIÓN EN EL CONTEXTO REGIONAL</t>
  </si>
  <si>
    <t xml:space="preserve">( NULO APOYO) </t>
  </si>
  <si>
    <t>( NULO APOYO)</t>
  </si>
  <si>
    <t xml:space="preserve">( NULO) </t>
  </si>
  <si>
    <t>( NULO)</t>
  </si>
  <si>
    <t>( APOYO MINIMO)</t>
  </si>
  <si>
    <t>( MINIMO)</t>
  </si>
  <si>
    <t>( APOYO MEDIO)</t>
  </si>
  <si>
    <t>(MEDIO)</t>
  </si>
  <si>
    <t>( APOYO ALTO)</t>
  </si>
  <si>
    <t>( ALTO)</t>
  </si>
  <si>
    <t>APOYO ESTATAL</t>
  </si>
  <si>
    <t>Escala</t>
  </si>
  <si>
    <t xml:space="preserve">Descripcion </t>
  </si>
  <si>
    <t>Nulo apoyo estatal. No se evidencia interés del gobierno o sus entidades por contribuir con la solución del problema. No hay compomiso</t>
  </si>
  <si>
    <t xml:space="preserve">El apoyo estatal es apenas perceptible y de poco monto econòmico o leve acompañamiento a la estrategia. No hay compromiso formal </t>
  </si>
  <si>
    <t xml:space="preserve">Es evidente el apoyo estatal. Este está representado en recursos económicos menores a 50 smlmv.  acompañamiento técnico no permanente </t>
  </si>
  <si>
    <t xml:space="preserve">Se evidencia compromiso por parte del estado. El estado es el generador de la estrategia y acompaña y apoya permanentemente </t>
  </si>
  <si>
    <t>Nulo apoyo de la Empresa privada. No se evidencia interés de la Empresa privada por contribuir con la solución del problema. No hay compomiso</t>
  </si>
  <si>
    <t xml:space="preserve">El apoyo privado es apenas perceptible y de poco monto económico o leve acompañamiento a la estrategia. No hay compromiso formal </t>
  </si>
  <si>
    <t xml:space="preserve">Es evidente el apoyo privado Este está representado en recursos económicos menores a 50 smlmv.  acompañamiento técnico no permanente </t>
  </si>
  <si>
    <t xml:space="preserve">Se evidencia compromiso por parte de la empresa privada. La empresa privada es la generadora de la estrategia y acompaña y apoya permanentemente </t>
  </si>
  <si>
    <t>Ni el sector ni el entorno cuentan con el capital humano idóneo (aptitud, actitud y conocimiento) para el diseño/implementaciòn de la estrategia</t>
  </si>
  <si>
    <t>La Empresa y el entorno cuentan con capital humano con bases que requieren fortalecimiento y capacitación significativas para el diseño/implementación de la estrategia</t>
  </si>
  <si>
    <t>La Empresa y el entorno cuentan con capital humano con bases sólidas que requieren capacitación básica en temas puntuales para el diseño/implementaciòn de la estrategia</t>
  </si>
  <si>
    <t>La Empresa y el entorno cuentan con el capital humano idóneo (conocimiento, aptitud y actitud) para el diseño e implementación de la estrategia</t>
  </si>
  <si>
    <t>FACILIDAD DE ACCESO AL DINERO</t>
  </si>
  <si>
    <t>No hay programas, estrategias u oportunidades orientadas al otrogramiento de recursos monetarios</t>
  </si>
  <si>
    <t>Dificultad enorme para acceder a recursos monetarios. Requisitos difìciles de cumplir y beneficios no diferenciales del sistema financiero tradicional</t>
  </si>
  <si>
    <t>Dificultad media para acceder a recursos monetarios. Requisitos complejos pero que se pueden cumplir con acompañamiento y asesoría</t>
  </si>
  <si>
    <t>Acceso al dinero de forma fácil, seguro y de bajo costo financiero para el interesado. Requisitos de fácil cumplimiento</t>
  </si>
  <si>
    <t xml:space="preserve">FACILIDAD DE APLICACIÓN EN EL CONTEXTO REGIONAL </t>
  </si>
  <si>
    <t>El contexto regional no se corresponde con las condiciones necesarias para implementar la estrategia. No es pertinente</t>
  </si>
  <si>
    <t>El contexto regional, aun cuando contirne elementos comunes de la estratagia no hace fàcil su  implementación. No se recomienda la estrategia</t>
  </si>
  <si>
    <t>La estrategia es susceptible de ser implementada pero se requieren ajustes significativos en algunas variables del entorno</t>
  </si>
  <si>
    <t xml:space="preserve">La estrategia se corresponde con las caracterìsticas y el contexto local. Se puede implementar sin variaciones o con variaciones mínimas </t>
  </si>
  <si>
    <t xml:space="preserve">BENEFICIOS DIFERENTES AL DINERO </t>
  </si>
  <si>
    <t>No se perciben beneficios no tangibles para las empresas interesadas en implementar la estrategia</t>
  </si>
  <si>
    <t xml:space="preserve">La estrategia permite mediante su implementación obtener beneficios no tangibles como reconocimiento de marca, aprovechamiento de escenarios de intercambio comercial. Sin embargo estos beneficios en frecuencia y/o cantidad son limitados </t>
  </si>
  <si>
    <t>La estrategia representa beneficios en temas de posicionamiento de marca, oportunidades de negocio, vitrina de productos/servicios, inclusiòn en ferias y eventos locales, regionales y locales, prestigio por participaciòn entre otros.</t>
  </si>
  <si>
    <t>La estrategia está concebida para generar beneficios no tangibles como los mencionados anteriormente</t>
  </si>
  <si>
    <t xml:space="preserve">LISTA DE ESTRATEGIAS SUSCEPTIBLES DE SER APLICADAS EN EL CONTEXTO </t>
  </si>
  <si>
    <t xml:space="preserve">NOMBRE DE ESTRATEGIA </t>
  </si>
  <si>
    <t xml:space="preserve">GESTORES </t>
  </si>
  <si>
    <t xml:space="preserve">ENFOQUE </t>
  </si>
  <si>
    <t xml:space="preserve"> ‘SOY BOYACÁ’</t>
  </si>
  <si>
    <t>la Gobernación de Boyacá a través de la Secretaría de Desarrollo empresarial</t>
  </si>
  <si>
    <t> ‘ADELANTE CON CONFIANZA’ </t>
  </si>
  <si>
    <t>Desarrollo empresarial, comercio exterior e inversión</t>
  </si>
  <si>
    <t>SOCIEDADES BIC</t>
  </si>
  <si>
    <t>Creacion de valor económico, social y ambiental.</t>
  </si>
  <si>
    <t>CAPITAL LAB</t>
  </si>
  <si>
    <t>LÍNEA ALIANZAS PARA LA REACTIVACIÓN</t>
  </si>
  <si>
    <t>LÍNEA INNPULSA - BANCÓLDEX PARA INVERSIONISTAS</t>
  </si>
  <si>
    <t>"MIPYMESETRANSFORMA: EMPRESAS CON MENTALIDAD TIC". </t>
  </si>
  <si>
    <t>“COMPRA LO NUESTRO”</t>
  </si>
  <si>
    <t>LEASING DIGITAL – ACTIVOS PARA CRECER</t>
  </si>
  <si>
    <t>NEOCRÉDITO - MICROCRÉDITOS EN UN SOLO LUGAR</t>
  </si>
  <si>
    <t>Desarrollo de habilidades, financieras y gerenciales</t>
  </si>
  <si>
    <t>CLÚSTER METALMECÁNICO, AUTOPARTISTA Y CARROCERO DE BOYACÁ – AUTOCLUSTER</t>
  </si>
  <si>
    <t>•Capacitación del RRHH   •   Crecimiento e inversión  • Desarrollo de la cadena de valor                         •I+D+i   •Infraestructura específica  •Mejora del entorno de negocios                              • Posicionamiento y mercado del cluster •Visión y estrategia</t>
  </si>
  <si>
    <t xml:space="preserve">NOMBRE </t>
  </si>
  <si>
    <t>OBJETIVO</t>
  </si>
  <si>
    <t>FORMULA DE CALCULO</t>
  </si>
  <si>
    <t>UNIDAD DE MEDIDA</t>
  </si>
  <si>
    <t>PERIODO DE MEDICION</t>
  </si>
  <si>
    <t>RESPONSABLE</t>
  </si>
  <si>
    <t>META</t>
  </si>
  <si>
    <t xml:space="preserve">Cobertura </t>
  </si>
  <si>
    <t>Medir el porcentaje de empresas que se registraron y participaron en la Feria.</t>
  </si>
  <si>
    <t>(Empresas convocadas / Empresas participantes)*100</t>
  </si>
  <si>
    <t>%</t>
  </si>
  <si>
    <t>Por evento</t>
  </si>
  <si>
    <t>Efectividad comercial</t>
  </si>
  <si>
    <t>Medir el porcentaje de empresas que firmaron acuerdos comerciales en las ruedas de negocio de la Feria.</t>
  </si>
  <si>
    <t>(Ruedas de negocios planeadas / Acuerdos comerciales confirmados)*100</t>
  </si>
  <si>
    <t>Díario</t>
  </si>
  <si>
    <t xml:space="preserve">Efectividad de asesoria </t>
  </si>
  <si>
    <t>Medir el porcentaje de empresarios que asistieron a asesoría programada con expertos del sector, durante la Feria Metalmec Reactiva.</t>
  </si>
  <si>
    <t>(Asesorías programadas con expertos / Citas confirmadas)*100</t>
  </si>
  <si>
    <t>NOMBRE</t>
  </si>
  <si>
    <t>FÓRMULA DE CÁLCULO</t>
  </si>
  <si>
    <t>Alcance E. Metalmecánicas</t>
  </si>
  <si>
    <t>Medir el porcentaje de empresas metalmecánicas registradas en la plataforma web.</t>
  </si>
  <si>
    <t>(No. de empresas del Sector Metalmecánico / No. de empresas registrados en la plataforma)*100</t>
  </si>
  <si>
    <t>Mensual</t>
  </si>
  <si>
    <t>Alcance E. Carroceras</t>
  </si>
  <si>
    <t>Medir el porcentaje de empresas carroceras registradas en la plataforma web.</t>
  </si>
  <si>
    <t>(No. de empresas del Sector Carrocero / No. de empresas registrados en la plataforma)*100</t>
  </si>
  <si>
    <t>Trafico</t>
  </si>
  <si>
    <t>Medir el porcentaje real de las visitas a la plataforma web.</t>
  </si>
  <si>
    <t>(No. estimado de visitas a la plataforma / No. real de visitas a la plataforma)*100</t>
  </si>
  <si>
    <t>ACCIONES</t>
  </si>
  <si>
    <t>ESTRATEGIA NO .1</t>
  </si>
  <si>
    <t>Feria Empresarial</t>
  </si>
  <si>
    <t xml:space="preserve">Plataforma Virtual </t>
  </si>
  <si>
    <t>Total</t>
  </si>
  <si>
    <t xml:space="preserve">PUNTOS CRÍTICOS </t>
  </si>
  <si>
    <t>Recesión económica post COVID</t>
  </si>
  <si>
    <t>Falta de recursos económicos y financieros</t>
  </si>
  <si>
    <t>Falta de técnicas efectivas de marketing</t>
  </si>
  <si>
    <t>Falta de capacitación al personal</t>
  </si>
  <si>
    <t>Falta de planificación estratégica.</t>
  </si>
  <si>
    <t>Arribo de Empresas con mayor capacidad productiva y financiera</t>
  </si>
  <si>
    <t>Apropiación baja de nuevas tecnologías</t>
  </si>
  <si>
    <r>
      <rPr>
        <sz val="7"/>
        <color theme="1"/>
        <rFont val="Times New Roman"/>
      </rPr>
      <t xml:space="preserve"> </t>
    </r>
    <r>
      <rPr>
        <sz val="12"/>
        <color rgb="FF000000"/>
        <rFont val="Times New Roman"/>
      </rPr>
      <t>Disponibilidad de alta tecnología solo para competencia</t>
    </r>
  </si>
  <si>
    <t>Impacto nulo</t>
  </si>
  <si>
    <t>Impacto leve</t>
  </si>
  <si>
    <t>Impacto moderado</t>
  </si>
  <si>
    <t>Impacto fuerte</t>
  </si>
  <si>
    <t xml:space="preserve">CICLOS DE CAPACITACION </t>
  </si>
  <si>
    <t>ESTRATEGIA NO .2</t>
  </si>
  <si>
    <t>Sistemas de Información</t>
  </si>
  <si>
    <t>Diseño y Pensamiento Estratégico</t>
  </si>
  <si>
    <t>Aseguramiento de la Calidad</t>
  </si>
  <si>
    <r>
      <rPr>
        <sz val="7"/>
        <color theme="1"/>
        <rFont val="Times New Roman"/>
      </rPr>
      <t xml:space="preserve"> </t>
    </r>
    <r>
      <rPr>
        <sz val="12"/>
        <color rgb="FF000000"/>
        <rFont val="Times New Roman"/>
      </rPr>
      <t>Disponibilidad de alta tecnología solo para competencia</t>
    </r>
  </si>
  <si>
    <t xml:space="preserve">FASES </t>
  </si>
  <si>
    <t>ESTRATEGIA NO. 3</t>
  </si>
  <si>
    <t xml:space="preserve">FASE 1 </t>
  </si>
  <si>
    <t>FASE 2</t>
  </si>
  <si>
    <r>
      <rPr>
        <sz val="7"/>
        <color theme="1"/>
        <rFont val="Times New Roman"/>
      </rPr>
      <t xml:space="preserve"> </t>
    </r>
    <r>
      <rPr>
        <sz val="12"/>
        <color rgb="FF000000"/>
        <rFont val="Times New Roman"/>
      </rPr>
      <t>Disponibilidad de alta tecnología solo para competencia</t>
    </r>
  </si>
  <si>
    <t>PERIODO DE MEDICIÓN</t>
  </si>
  <si>
    <t>Efectividad S.I</t>
  </si>
  <si>
    <t>Medir el porcentaje de empresas capacitadas en Sistemas de Información</t>
  </si>
  <si>
    <t>(No. de empresas estimadas / No. de empresas asistentes)*100</t>
  </si>
  <si>
    <t>Efectividad D.P.E.</t>
  </si>
  <si>
    <t>Medir el porcentaje de empresas capacitadas en Diseño y Pensamiento Estratégico</t>
  </si>
  <si>
    <t>Efectividad A.C.</t>
  </si>
  <si>
    <t>Medir el porcentaje de empresas capacitadas en Aseguramiento de la Calidad</t>
  </si>
  <si>
    <t>Alcance</t>
  </si>
  <si>
    <t>Medir el porcentaje de empresas participantes en los 3 ciclos de capacitación</t>
  </si>
  <si>
    <t>(No. de empresas convocadas / No. de empresas certificadas)*100</t>
  </si>
  <si>
    <t>Alcance F1</t>
  </si>
  <si>
    <t>Medir el porcentaje de empresas inscritas en la Fase 1</t>
  </si>
  <si>
    <t>(No. de empresas convocadas / No. de empresas registradas)*100</t>
  </si>
  <si>
    <t>Alcance F2</t>
  </si>
  <si>
    <t>Medir el porcentaje de empresas inscritas en la Fase 2</t>
  </si>
  <si>
    <t>Gestión</t>
  </si>
  <si>
    <t>Medir el porcentaje de empresas formulando proyectos de investigación</t>
  </si>
  <si>
    <t>(No. de empresas registradas en F1 / No. de empresas con proyecto registrado)*100</t>
  </si>
  <si>
    <t>Avance</t>
  </si>
  <si>
    <t>Medir el porcentaje de empresas formulando proyectos de de cofinanciación</t>
  </si>
  <si>
    <t>(No. de empresas registradas en F2 / No. de empresas con proyecto aceptado)*100</t>
  </si>
  <si>
    <t>Cumplimiento</t>
  </si>
  <si>
    <t>Medir el porcentaje de empresas en Fase 2, con proyectos de de cofinanciación aprobados por SENNOVA</t>
  </si>
  <si>
    <t>(No. de Empresas con proyectos postulados / No. de empresas con proyecto aprobado)*100</t>
  </si>
  <si>
    <t>TABLA DE INDICADORES ESTRATEGIA NO.1 FERIA EMPRESARIAL METALMEC - REACTIVA</t>
  </si>
  <si>
    <t>TABLA DE INDICADORES ESTRATEGIA NO.1 PLATAFORMA WEB- METALMEC REACTIVA</t>
  </si>
  <si>
    <t>TABLA DE INDICADORES ESTRATEGIA NO. 2 TRANSFORMEMOS SMC</t>
  </si>
  <si>
    <t>TABLA DE INDICADORES ESTRATEGIA NO.3 PROJECT MeCa</t>
  </si>
  <si>
    <t xml:space="preserve">‘Soy Boyacá’ es la marca comercial destinada a la promoción de productos y servicios del departamento con dos objetivos fundamentales: 
• la atracción de empresas boyacenses 
• la promoción del consumo del producto local.
Desde esta óptica se profundiza en la importancia del marketing digital y territorial para el fortalecimiento y posición de la marca.
La marca región, busca representar la identidad de un territorio por medio de un lema comercial, el cual permite agregar valor a los productos propios de la región, resaltando una serie de valores y costumbres.  (Gobernación de Boyacá, n.d.)
</t>
  </si>
  <si>
    <t>• mejorar la competitividad de la región
• impulsar el desarrollo regional, mediante asesorías y convocatorias que abran oportunidades para los empresarios que se vinculen.
• búsqueda del mejoramiento mediante la innovación y el desarrollo económico.
• lograr adquirir un ascenso en el posicionamiento de la región a nivel nacional, con el objetivo de aumentar la atracción de los inversionistas.
• impulsar el desarrollo aplicado de la gestión del conocimiento y la promoción de la economía local.(Archila Sánchez, 2019).</t>
  </si>
  <si>
    <t>• Iniciativa que llevará asistencia técnica especializada a 480 empresas de este segmento, para la implementación de los protocolos de bioseguridad, la reactivación empresarial, la continuidad de los negocios y la gestión financiera y legal.                                                                                                                    •Este proyecto desarrollará varias acciones en beneficio de los empresarios. Se ofrecerá acompañamiento y asistencia técnica especializada a 480 micro, pequeñas y medianas empresas de cualquier sector y departamento, enfocada en cuatro líneas de servicio, para atender las necesidades originadas por la contingencia por covid-19: bioseguridad, continuidad de negocio, gestión jurídica-laboral y gestión financiera.                                                       • Adicionalmente, esta iniciativa realizará talleres que permitirán el fortalecimiento técnico para el recurso humano de las empresas inscritas y habilitadas. En esta etapa del proyecto se llegará a más de 500 colaboradores de las empresas participantes, (Presidencia de la república, 2020).</t>
  </si>
  <si>
    <t>Con este proyecto, Colombia Productiva e Icontec apoyará en los procesos de reactivación empresarial, con un enfoque especial en las siguientes cuatro líneas de acción:
1. Continuidad del negocio: esta línea permitirá la intervención en los procesos que le permitan a cada compañía continuar entregando sus productos y servicios a una capacidad predefinida, teniendo en cuenta las restricciones y limitaciones vigentes para atender la emergencia sanitaria.
2. Bioseguridad: brindar acompañamiento a las organizaciones en la implementación de los protocolos de Bioseguridad necesarios en su operación, de acuerdos con las normas expedidas por el Gobierno Nacional y las reglamentaciones para cada sector.
3. Gestión jurídica y laboral: adaptar las operaciones de las compañías al marco legal que permita dar cumplimiento a las disposiciones jurídicas y laborales colombianas y que posibiliten su sostenibilidad hacia el futuro.
4. Gestión financiera: ajustar los procesos financieros de las empresas y avanzar en la toma de decisiones económicas y financieras necesarias para sortear la coyuntura y garantizar su sostenibilidad,. (Presidencia de la república, 2020).</t>
  </si>
  <si>
    <t>Las Sociedades Comerciales de Beneficio e Interés Colectivo, o Sociedades BIC, son aquellas empresas colombianas configuradas como sociedades de naturaleza comercial, que voluntariamente se proponen combinar las ventajas de su actividad comercial y económica con acciones concretas para propender por el bienestar de sus trabajadores, aportar a la equidad social del país y contribuir a la protección del medio ambiente.                                                                                                                                Las sociedades BIC persiguen tres propósitos fundamentales:
• Incorporan un propósito social y ambiental, que va más allá de la maximización del interés económico de sus accionistas. 
• Velan por el cumplimiento del propósito descrito para que los directores y gestores de la sociedad puedan maximizar el interés social y ambiental. 
• Garantizan transparencia en el reporte de su impacto empresarial en cinco dimensiones: modelo de negocio, gobierno corporativo, prácticas laborales, prácticas ambientales y prácticas con la comunidad, (MINCIT, n.d.)</t>
  </si>
  <si>
    <t xml:space="preserve">Las sociedades que deciden adoptar la condición BIC obtienen una visibilidad importante en el ecosistema empresarial local, nacional e internacional. En esencia, se pueden destacar las siguientes ventajas:   • Incrementan su valor reputacional en el mercado. 
• Crean una relación de fidelización con sus clientes y proveedores. 
• Retienen y atraen a su talento humano. 
• Atraen inversión privada.
• Gestionan las posibles tensiones de su actividad empresarial con las comunidades y el medio ambiente. 
• Hacen parte de redes de comunidades que persiguen propósitos similares. 
• Acceden a incentivos económicos o tributarios que cree el Gobierno, . (MINCIT, n.d.).
</t>
  </si>
  <si>
    <t>• Diagnóstico del estado financiero de la empresa.
• Análisis financiero de los principales indicadores.
• Asesoría para establecer la necesidad de financiación.
• Alistamiento y formación financiera para presentarse ante las fuentes seleccionadas y conexión con otras fuentes.
(Cámara de Comercio de Barranquilla, n.d.)</t>
  </si>
  <si>
    <t xml:space="preserve">Con Alianzas para la Reactivación, las mipymes mejorarán sus competencias para elevar su capacidad de reacción frente a requisitos de empresas ancla y nuevos clientes en temas como cantidad, precio y procesos logísticos. Así mismo, mejorarán   sus capacidades técnicas, operativas, financieras, productivas, de transformación digital y de sostenibilidad, para ser más competitivas, (Bancoldex |, 2022) </t>
  </si>
  <si>
    <t>Una solución de crédito preferencial dirigida a la inversión de empresas en etapa temprana, para invertir en capital de trabajo, sustitucion de pasivos o modernizacion, (Bancoldex, 2022).</t>
  </si>
  <si>
    <t>Una solución de crédito preferencial dirigida a las empresas, para apoyar sus procesos de reactivación que permire hacer inversion en capital de trabajo y modernizacion, (Bancóldex, 2022).</t>
  </si>
  <si>
    <t>buscan dar continuidad a la reactivación económica de las pequeñas y medianas empresas del país, impulsando el desarrollo y el fortalecimiento de los negocios afectados por la pandemia, (Bancóldex, 2021).       </t>
  </si>
  <si>
    <r>
      <t>• La convocatoria ‘SENAInnova - Productividad para las empresas’ brindará cofinanciación del 90 % para mipymes y 50 % para grandes empresas, para el desarrollo de proyectos que busquen mejorar su oferta y adaptarse a la nueva realidad.                                                                                                                        •</t>
    </r>
    <r>
      <rPr>
        <sz val="7"/>
        <color theme="1"/>
        <rFont val="Times New Roman"/>
      </rPr>
      <t xml:space="preserve"> </t>
    </r>
    <r>
      <rPr>
        <sz val="11"/>
        <color theme="1"/>
        <rFont val="Times New Roman"/>
      </rPr>
      <t>En suma, la convocatoria tiene una bolsa de $24.000 millones para cofinanciar alrededor de 120 proyectos que eleven la productividad y competitividad empresarial. Para el caso de las mipymes podrán recibir un 90 % de cofinanciación, por su parte para las empresas grandes un 50 %. En ambos casos alcanzarán beneficio de hasta $200 millones por proyecto, (MINCIT, 2020).</t>
    </r>
  </si>
  <si>
    <r>
      <t>•</t>
    </r>
    <r>
      <rPr>
        <sz val="7"/>
        <color theme="1"/>
        <rFont val="Times New Roman"/>
      </rPr>
      <t xml:space="preserve"> </t>
    </r>
    <r>
      <rPr>
        <sz val="11"/>
        <color theme="1"/>
        <rFont val="Times New Roman"/>
      </rPr>
      <t>Con el objetivo de ayudar a las empresas del país a mejorar sus procesos, productos y servicios, a través de la incorporación de nuevas tecnologías para facilitar su reactivación y adaptación pos-COVID, el SENA y Colombia Productiva tienen abierta hasta el próximo 11 de septiembre una convocatoria que busca impulsar la sofisticación y el desarrollo tecnológico.                                                            •</t>
    </r>
    <r>
      <rPr>
        <sz val="7"/>
        <color theme="1"/>
        <rFont val="Times New Roman"/>
      </rPr>
      <t xml:space="preserve"> </t>
    </r>
    <r>
      <rPr>
        <sz val="11"/>
        <color theme="1"/>
        <rFont val="Times New Roman"/>
      </rPr>
      <t>“SENAInnova pretende, en medio de esta coyuntura, ser una luz de esperanza para las empresas colombianas que se han visto afectadas a causa de la pandemia, para que desarrollen proyectos sofisticados e innovadores que agreguen valor a sus productos y servicios, para que de esta manera potencialicen e impulsen su oferta, y, a su vez, cerrar brechas de productividad y competitividad de la economía nacional”, expone el directivo, (SENA, 2022).</t>
    </r>
  </si>
  <si>
    <t xml:space="preserve">El SENA acompaña a las micro, pequeñas y medianas empresas (Mipymes) colombianas en la transformación digital, por medio de una estrategia de asistencia técnica virtual para aportar al fortalecimiento de las capacidades y modelos de negocio.Con el objetivo de mejorar el grado de madurez digital de las pymes colombianas en sus procesos organizacionales, el SENA, brindará asistencia técnica virtual que le permita al empresario:
• Identificar oportunidades de modelos de negocios.
• Mejorar sus procesos.
•Aprovechar la tecnología al servicio de sus negocios.
Todo esto con el apoyo y respaldo del Ministerio de Tecnologías de la Información y las Comunicaciones y de la entidad Colombia Productiva del Ministerio de Comercio, Industria y Turismo.
Para acompañar a los empresarios contamos con un equipo de profesionales altamente capacitados, los cuales ejecutan esta labor mediante la metodología de extensionismo tecnológico (política pública que busca extender conocimiento e incentivar la innovación en las pequeñas empresas), a través de una consultoría que tiene una duración de 40 horas,(SENA, n.d.).
</t>
  </si>
  <si>
    <t xml:space="preserve">• Financiación hasta del 100% del valor del activo.
 • No exigimos reciprocidad o apertura de otros productos con la institución.
• Personalizamos su operación de leasing con amplios plazos de financiación entre 24 y 120 meses, de acuerdo con la naturaleza, tipo y obsolescencia del activo.
• Flexibilizamos el canon de arrendamiento para que éste pueda ajustarse a su flujo de caja, con cánones crecientes o decrecientes, periodos de gracia a capital y diversas opciones de compra de acuerdo a la comerciabilidad del bien.
 •Permitimos ceder el contrato sin incurrir en costos de transferencia.
 •Damos acceso a nuestras pólizas colectivas para asegurar los activos financiados con condiciones preferenciales y de pago mensual, (Bancóldex, n.d.).
</t>
  </si>
  <si>
    <t>•  Para promover la inclusión y mejoramiento financiero de los micronegocios, a través de la educación financiera y la asesoría focalizada orientada a esquemas de financiación para contribuir a su sostenibilidad en el mercado.                                                                                                                                     •   El programa se desarrollará a través de 4 medios de intervención (Aliados, educación, asesoría y acompañamiento) y dos temáticas fundamentales: Salud (mejoramiento) financiera y servicios financieros adecuados,  (Compra lo Nuestro, n.d.).</t>
  </si>
  <si>
    <t> Educación financiera y la asesoría focalizada orientada a esquemas de financiación para contribuir a su sostenibilidad en el mercado,  (Compra lo Nuestro, n.d.).</t>
  </si>
  <si>
    <t>• El programa de Reactivación Comercial para Micronegocios continua en 2022 donde beneficiará al menos 2.000 micronegocios de todo el país que les permitirá desarrollar habilidades, financieras y gerenciales, para mejorar sus niveles de productividad y competitividad y en los procesos comerciales de apertura de nuevos clientes y canales, para el incremento de sus ventas.  
•  Al menos 2.000 micronegocios podrán acceder GRATIS a un curso virtual de Sensibilización Comercial para acceder a nuevos canales comerciales, según el resultado de "Diagnostica Tu Negocio", herramienta creada por el Ministerio y Colombia Productiva para identificar la situación del negocio a nivel financiero , comercial, de procesos, productos / servicios, el enfoque del negocio, (Compra lo Nuestro, n.d.).</t>
  </si>
  <si>
    <t>Desarrollar habilidades, financieras y gerenciales, para mejorar sus niveles de productividad y competitividad y en los procesos comerciales de apertura de nuevos clientes y canales, para el incremento de sus ventas, (Compra lo Nuestro, n.d.).</t>
  </si>
  <si>
    <t>La iniciativa cluster se ha concebido con el propósito de desarrollar la industria de la innovación entorno a la generación de bienes de capital (maquinaria, equipos industriales, calderas, etc.) y robustecimiento de la industria carrocera y autopartisita (carga y pasajeros) de Boyacá, a través de la integración comercial de los actores como resultado de la C+T+i,  (Red Clúster Colombia, n.d.).</t>
  </si>
  <si>
    <r>
      <t xml:space="preserve">·         Se trata de una hoja de ruta que busca impactar en el comercio exterior, atraer la inversión extranjera y fomentar el desarrollo empresarial y el turismo.                                                                           </t>
    </r>
    <r>
      <rPr>
        <b/>
        <sz val="12"/>
        <color rgb="FF00B0F0"/>
        <rFont val="Times New Roman"/>
        <family val="1"/>
      </rPr>
      <t>1</t>
    </r>
    <r>
      <rPr>
        <sz val="12"/>
        <color rgb="FF00B0F0"/>
        <rFont val="Times New Roman"/>
        <family val="1"/>
      </rPr>
      <t>.</t>
    </r>
    <r>
      <rPr>
        <sz val="12"/>
        <color rgb="FF212529"/>
        <rFont val="Times New Roman"/>
        <family val="1"/>
      </rPr>
      <t xml:space="preserve"> con esto se busca la recuperación de más de 130.000 MiPymes al 2022, y recursos por $15,8 billones.                                                         </t>
    </r>
    <r>
      <rPr>
        <b/>
        <sz val="12"/>
        <color rgb="FFFFFF00"/>
        <rFont val="Times New Roman"/>
        <family val="1"/>
      </rPr>
      <t>2.</t>
    </r>
    <r>
      <rPr>
        <sz val="12"/>
        <color rgb="FFFFFF00"/>
        <rFont val="Times New Roman"/>
        <family val="1"/>
      </rPr>
      <t xml:space="preserve"> </t>
    </r>
    <r>
      <rPr>
        <sz val="12"/>
        <color rgb="FF212529"/>
        <rFont val="Times New Roman"/>
        <family val="1"/>
      </rPr>
      <t xml:space="preserve">El acompañamiento será para 24.000 firmas con estrategias de productividad y transformación digital, entre otras.                                                                                •  frente al comercio exterior, ‘Adelante con Confianza’ pretende impulsar el aparato productivo, brindando acceso a instrumentos como el Plan Vallejo Express y el Régimen Especial de Importaciones (REI), con menos costos de importación.
• Además, ayudará a realizar mayor promoción de la exportación de servicios basados en conocimiento. La meta en 2022 será de US$950 millones en exportaciones reportadas y 354 empresas acompañadas por ProColombia.
• Adicionalmente, el comercio electrónico será clave. Uno de los objetivos de la estrategia es potenciar este canal de comercialización por medio del servicio ‘Colombia a un Clic’, de ProColombia, con la meta de tener 400 empresas con negocios por US$12 millones y un 20% de crecimiento anual en las ventas e-commerce. Las empresas capacitadas en “Yo me quedo en mi negocio” y “Compra lo Nuestro” ascenderán a 3.400, (Radio Nacional de Colombia, 2020).
</t>
    </r>
  </si>
  <si>
    <r>
      <t xml:space="preserve"> solución de crédito preferencial orientada a la reactivación económica de las microempresas para realizar inversion en :                                                                     •</t>
    </r>
    <r>
      <rPr>
        <b/>
        <sz val="12"/>
        <color theme="1"/>
        <rFont val="Times New Roman"/>
        <family val="1"/>
      </rPr>
      <t>Capital de trabajo y sustitución de pasivos</t>
    </r>
    <r>
      <rPr>
        <sz val="12"/>
        <color theme="1"/>
        <rFont val="Times New Roman"/>
        <family val="1"/>
      </rPr>
      <t xml:space="preserve">: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t>
    </r>
    <r>
      <rPr>
        <b/>
        <sz val="12"/>
        <color theme="1"/>
        <rFont val="Times New Roman"/>
        <family val="1"/>
      </rPr>
      <t xml:space="preserve">
•Modernización:</t>
    </r>
    <r>
      <rPr>
        <sz val="12"/>
        <color theme="1"/>
        <rFont val="Times New Roman"/>
        <family val="1"/>
      </rPr>
      <t xml:space="preserve"> Las inversiones en activos fijos que ayuden a la reactivación de la actividad económica, incluyendo las inversiones tendientes a garantizar la bioseguridad en la operación de la empresa, (Bancóldex, 2021).
</t>
    </r>
  </si>
  <si>
    <t>• Con el objetivo de ayudar a las empresas del país a mejorar sus procesos, productos y servicios, a través de la incorporación de nuevas tecnologías para facilitar su reactivación y adaptación pos-COVID, el SENA y Colombia Productiva tienen abierta hasta el próximo 11 de septiembre una convocatoria que busca impulsar la sofisticación y el desarrollo tecnológico.                                                            • “SENAInnova pretende, en medio de esta coyuntura, ser una luz de esperanza para las empresas colombianas que se han visto afectadas a causa de la pandemia, para que desarrollen proyectos sofisticados e innovadores que agreguen valor a sus productos y servicios, para que de esta manera potencialicen e impulsen su oferta, y, a su vez, cerrar brechas de productividad y competitividad de la economía nacional”, expone el directivo, (SENA, 2022).</t>
  </si>
  <si>
    <r>
      <t xml:space="preserve">Esta estrategia busca:               </t>
    </r>
    <r>
      <rPr>
        <sz val="12"/>
        <color rgb="FFFF0000"/>
        <rFont val="Times New Roman"/>
        <family val="1"/>
      </rPr>
      <t xml:space="preserve">                                                                                  1</t>
    </r>
    <r>
      <rPr>
        <sz val="12"/>
        <color theme="1"/>
        <rFont val="Times New Roman"/>
        <family val="1"/>
      </rPr>
      <t xml:space="preserve">. Mejorar los niveles de transformación digital, gracias a las orientaciones estratégicas de la asistencia técnica, con el objetivo de lograr mayor conocimiento, adopción y usabilidad de las diferentes tecnologías informáticas online recientes, que impactan finalmente en los modelos estratégicos, operación, relacionadas con la tipología de negocio pertinente a la empresa.                                                                              </t>
    </r>
    <r>
      <rPr>
        <sz val="12"/>
        <color rgb="FFFF0000"/>
        <rFont val="Times New Roman"/>
        <family val="1"/>
      </rPr>
      <t xml:space="preserve"> 2</t>
    </r>
    <r>
      <rPr>
        <sz val="12"/>
        <color theme="1"/>
        <rFont val="Times New Roman"/>
        <family val="1"/>
      </rPr>
      <t xml:space="preserve">. Cualificar el talento humano, a través de itinerarios de formación con LinkedIn y MinTIC
</t>
    </r>
    <r>
      <rPr>
        <sz val="12"/>
        <color rgb="FFFF0000"/>
        <rFont val="Times New Roman"/>
        <family val="1"/>
      </rPr>
      <t>3.</t>
    </r>
    <r>
      <rPr>
        <sz val="12"/>
        <color theme="1"/>
        <rFont val="Times New Roman"/>
        <family val="1"/>
      </rPr>
      <t xml:space="preserve"> Implementar mayores acciones de digitalización, coordinación, gestión y estrategia, por medio de un proceso de transformación digital, donde se puedan ejecutar funciones y labores a través de entornos virtuales, implementando y usando tecnologías diseñadas para tal fin, lo que permite mejorar los procesos y ajustar los niveles de rendimiento de las funciones empresariales.                                                    </t>
    </r>
    <r>
      <rPr>
        <sz val="12"/>
        <color rgb="FFFF0000"/>
        <rFont val="Times New Roman"/>
        <family val="1"/>
      </rPr>
      <t xml:space="preserve">4. </t>
    </r>
    <r>
      <rPr>
        <sz val="12"/>
        <color theme="1"/>
        <rFont val="Times New Roman"/>
        <family val="1"/>
      </rPr>
      <t>Medir y hacer seguimiento al impacto de la estrategia, por cada ciclo de acompañamiento se medirán dos indicadores fijos, los cuales serán evaluados en el plan de mejora y serán verificados con el avance en el nivel de madurez digital que se obtiene en el autodiagnóstico de SoftWhere, (SENA, n.d.).</t>
    </r>
  </si>
  <si>
    <r>
      <t xml:space="preserve">•A través de Compra lo Nuestro la comunidad empresarial podrá conocer y tener contacto con la oferta y demanda de productos y servicios de los sectores productivos a nivel nacional e internacional, tanto en producto terminado, como en insumos y servicios complementarios.
</t>
    </r>
    <r>
      <rPr>
        <b/>
        <sz val="12"/>
        <color theme="1"/>
        <rFont val="Times New Roman"/>
        <family val="1"/>
      </rPr>
      <t>Adicionalmente podrá:</t>
    </r>
    <r>
      <rPr>
        <sz val="12"/>
        <color theme="1"/>
        <rFont val="Times New Roman"/>
        <family val="1"/>
      </rPr>
      <t xml:space="preserve">
•Acceder a contenido de formación y capacitación en línea gratuitos (artículos, videos y herramientas).
•Publicar o solicitar anuncio de compra de empresas.
•Contará con un calendario actualizado de eventos en tiempo real.
•Acceder a servicios de apoyo empresarial disponibles.
Bancos y financiamiento.
•Acceso sin costo al estandar internacional de código de barras (GS1)
• Estará articulado y enlazado con el sitio web connectamericas del BID y con todos los servicios que esta ofrece.
• A través de Compra lo Nuestro no solo tendrá acceso a productos innovadores y de calidad, sino también contribuirá al fortalecimiento del sector empresarial y productivo, a la generación de empleo y la construcción de país, (Compra lo Nuestro, n.d.).</t>
    </r>
  </si>
  <si>
    <t xml:space="preserve">• Encuentra soluciones de financiamiento
 • Eliges entre diferentes opciones de credito
•  Disfrutas de procesos ágiles y guiados
•  Recibe alternativas que se adaptan a tus necesidades
•  Estandarizacion en la documentacion y optimizacion en los tiempos de respuesta
•  Posibilidad de acceder a cursos virtuales de educación financiera, (Compra lo Nuestro, n.d.).  </t>
  </si>
  <si>
    <t>• Consolidar el Ecosistema de la Innovación en Boyacá, integrado por 4 sectoriales e iniciando por la metalmecánica y autopartista, integrando los diferentes actores regionales tanto de C+T+i, como al sector productivo, para generar innovaciones que afectan positivamente el desarrollo socioeconómico regional.                                                      •Desarrollar herramientas para la gestión de la innovación en la sectorial metalmecánica y autopartista del Departamento, así como generando espacios para la gestión de la I+D+i del sector productivo regional, articulado con las Instituciones de Educación Técnica, Tecnológica y Superior.                                                                                                               •Estimular la generación de nuevas líneas de negocios, la integración comercial y la articulación sectorial para la promoción del sector a nivel nacional e internacional.                                                                                   •Generar espacios para la consolidación de saberes y generación de conocimiento, a partir del know how local como principal insumo en la construcción del conocimiento regional; a partir de ello generar una nueva línea de negocios a incluir en la oferta de servicios regional.     •Crear inventos, patentes y otros productos de propiedad intelectual regional sectorial, susceptibles de financiación, como estrategia para la gestión de inversión, de capital de riesgo o de financiamiento de proyectos de impacto a nivel regional.,  (Red Clúster Colombia, n.d.).</t>
  </si>
  <si>
    <r>
      <t>la Gobernación de </t>
    </r>
    <r>
      <rPr>
        <b/>
        <sz val="12"/>
        <color rgb="FF202124"/>
        <rFont val="Times New Roman"/>
        <family val="1"/>
      </rPr>
      <t>Boyacá</t>
    </r>
    <r>
      <rPr>
        <sz val="12"/>
        <color rgb="FF202124"/>
        <rFont val="Times New Roman"/>
        <family val="1"/>
      </rPr>
      <t> a través de la Secretaría de Desarrollo empresarial</t>
    </r>
  </si>
  <si>
    <r>
      <t>·</t>
    </r>
    <r>
      <rPr>
        <sz val="7"/>
        <color rgb="FF212529"/>
        <rFont val="Times New Roman"/>
        <family val="1"/>
      </rPr>
      <t xml:space="preserve">         </t>
    </r>
    <r>
      <rPr>
        <sz val="12"/>
        <color rgb="FF212529"/>
        <rFont val="Times New Roman"/>
        <family val="1"/>
      </rPr>
      <t xml:space="preserve">El plan es una respuesta ante el impacto que ha generado la emergencia sanitaria en las empresas y el empleo, y es desarrollado en el marco de ‘Unidos por Colombia’. La estrategia consta de 13 acciones claves para contribuir a la repotenciación económica del sector.                            </t>
    </r>
    <r>
      <rPr>
        <b/>
        <sz val="12"/>
        <color rgb="FF00B0F0"/>
        <rFont val="Times New Roman"/>
        <family val="1"/>
      </rPr>
      <t>1</t>
    </r>
    <r>
      <rPr>
        <sz val="12"/>
        <color rgb="FF00B0F0"/>
        <rFont val="Times New Roman"/>
        <family val="1"/>
      </rPr>
      <t>.</t>
    </r>
    <r>
      <rPr>
        <sz val="12"/>
        <color rgb="FF212529"/>
        <rFont val="Times New Roman"/>
        <family val="1"/>
      </rPr>
      <t xml:space="preserve">La primera acción de dicha estrategia se enfoca en el financiamiento empresarial, con crédito directo a través de Bancóldex y el Fondo Nacional de Garantías (FNG).                                                                           </t>
    </r>
    <r>
      <rPr>
        <b/>
        <sz val="12"/>
        <color rgb="FFFFFF00"/>
        <rFont val="Times New Roman"/>
        <family val="1"/>
      </rPr>
      <t>2</t>
    </r>
    <r>
      <rPr>
        <sz val="12"/>
        <color rgb="FFFFFF00"/>
        <rFont val="Times New Roman"/>
        <family val="1"/>
      </rPr>
      <t>.</t>
    </r>
    <r>
      <rPr>
        <sz val="12"/>
        <color rgb="FF212529"/>
        <rFont val="Times New Roman"/>
        <family val="1"/>
      </rPr>
      <t xml:space="preserve">Por medio de ello, también se busca la transformación empresarial, la cual incluye sellos de calidad para la bioseguridad, con 500 empresas certificadas al año y 10.000 compañías con protocolos para su reactivación productiva.                                                                                     • El proyecto cuenta con planes para la reactivación económica de las microempresas, con recursos por $49.000 millones, así como la reactivación desde las regiones, con agendas en cada uno de los 32 departamentos para la regionalización de los instrumentos de apoyo, (Radio Nacional de Colombia, 2020)
</t>
    </r>
  </si>
  <si>
    <r>
      <t xml:space="preserve">Es un programa diseñado con el objetivo de diagnosticar, acompañar y asesorar a las organizaciones en su proceso desde lo financiero, buscando aportar a la mejora de la gestión financiera de las mismas y que de esta manera puedan aumentar sus probabilidades de éxito en el proceso de búsqueda de financiación y la obtención de la figura más adecuada para sus necesidades.                                                                                                                                   </t>
    </r>
    <r>
      <rPr>
        <b/>
        <sz val="11"/>
        <color theme="1"/>
        <rFont val="Times New Roman"/>
        <family val="1"/>
      </rPr>
      <t>ProcesoMetodológico:</t>
    </r>
    <r>
      <rPr>
        <sz val="11"/>
        <color theme="1"/>
        <rFont val="Times New Roman"/>
        <family val="1"/>
      </rPr>
      <t xml:space="preserve">
• Segmentación
• Diagnóstico
• Asesoría
• Conexión con Instrumentos
• Acompañamiento (Cámara de Comercio de Barranquilla, n.d.)
</t>
    </r>
  </si>
  <si>
    <r>
      <t xml:space="preserve">Alianzas para la Reactivación es un programa del Ministerio de Comercio, Industria y Turismo, Colombia Productiva y Bancóldex, con recursos de cooperación del Fondo Abu Dabi para el Desarrollo , con el que más de 2.500 mipymes de 12 sectores estratégicos recibirán asistencia técnica y financiación para mejorar su proveeduría, alistarse para hacer negocios con empresas ancla nacionales e internacionales y ganar mayor participación frente a las importaciones.                                                             </t>
    </r>
    <r>
      <rPr>
        <b/>
        <sz val="11"/>
        <color theme="1"/>
        <rFont val="Times New Roman"/>
        <family val="1"/>
      </rPr>
      <t>Tamaño de Empresa:</t>
    </r>
    <r>
      <rPr>
        <sz val="11"/>
        <color theme="1"/>
        <rFont val="Times New Roman"/>
        <family val="1"/>
      </rPr>
      <t xml:space="preserve">Microempresa, Pequeña,  y Mediana              </t>
    </r>
    <r>
      <rPr>
        <b/>
        <sz val="11"/>
        <color theme="1"/>
        <rFont val="Times New Roman"/>
        <family val="1"/>
      </rPr>
      <t xml:space="preserve">Sector: </t>
    </r>
    <r>
      <rPr>
        <sz val="11"/>
        <color theme="1"/>
        <rFont val="Times New Roman"/>
        <family val="1"/>
      </rPr>
      <t xml:space="preserve">Todos los Sectores                                                                                                   </t>
    </r>
    <r>
      <rPr>
        <b/>
        <sz val="11"/>
        <color theme="1"/>
        <rFont val="Times New Roman"/>
        <family val="1"/>
      </rPr>
      <t>Destino de los Recursos:</t>
    </r>
    <r>
      <rPr>
        <sz val="11"/>
        <color theme="1"/>
        <rFont val="Times New Roman"/>
        <family val="1"/>
      </rPr>
      <t xml:space="preserve">
•Capital de trabajo                                                                                                  •Modernización                                                                                                          •Sustitución de pasivos                                                                                               </t>
    </r>
    <r>
      <rPr>
        <b/>
        <sz val="11"/>
        <color theme="1"/>
        <rFont val="Times New Roman"/>
        <family val="1"/>
      </rPr>
      <t>MONTO MÁXIMO POR EMPRESA</t>
    </r>
    <r>
      <rPr>
        <sz val="11"/>
        <color theme="1"/>
        <rFont val="Times New Roman"/>
        <family val="1"/>
      </rPr>
      <t xml:space="preserve">
•Para operaciones en pesos:
Hasta dos mil millones de pesos (COP 2.000.000.000)
•Para operaciones en USD:
Hasta quinientos mil dólares (USD 500.000)
</t>
    </r>
    <r>
      <rPr>
        <b/>
        <sz val="11"/>
        <color theme="1"/>
        <rFont val="Times New Roman"/>
        <family val="1"/>
      </rPr>
      <t>PLAZO</t>
    </r>
    <r>
      <rPr>
        <sz val="11"/>
        <color theme="1"/>
        <rFont val="Times New Roman"/>
        <family val="1"/>
      </rPr>
      <t xml:space="preserve">
•Para Capital de trabajo: Hasta tres (3) años
•Para Modernización: Hasta siete (7) años 
</t>
    </r>
    <r>
      <rPr>
        <b/>
        <sz val="11"/>
        <color theme="1"/>
        <rFont val="Times New Roman"/>
        <family val="1"/>
      </rPr>
      <t>PERIODO DE GRACIA A CAPITAL</t>
    </r>
    <r>
      <rPr>
        <sz val="11"/>
        <color theme="1"/>
        <rFont val="Times New Roman"/>
        <family val="1"/>
      </rPr>
      <t xml:space="preserve">
•Para operaciones en pesos:
Hasta dieciocho (18) meses de gracia.
•Para operaciones en USD:
Hasta doce (12) meses de gracia. (Bancoldex |, 2022) </t>
    </r>
  </si>
  <si>
    <r>
      <t xml:space="preserve">iNNpulsa Colombia y Bancóldex, han diseñado una solución de crédito preferencial dirigida a la inversión de empresas en etapa temprana, con las siguientes condiciones:                                                                                          </t>
    </r>
    <r>
      <rPr>
        <b/>
        <sz val="11"/>
        <color theme="1"/>
        <rFont val="Times New Roman"/>
        <family val="1"/>
      </rPr>
      <t>Destino de los Recursos:</t>
    </r>
    <r>
      <rPr>
        <sz val="11"/>
        <color theme="1"/>
        <rFont val="Times New Roman"/>
        <family val="1"/>
      </rPr>
      <t xml:space="preserve">
•Capital de trabajo                                                                                                •Modernización                                                                                                     •Sustitución de pasivos                                                                                                </t>
    </r>
    <r>
      <rPr>
        <b/>
        <sz val="11"/>
        <color theme="1"/>
        <rFont val="Times New Roman"/>
        <family val="1"/>
      </rPr>
      <t>Tamaño de Empresa:</t>
    </r>
    <r>
      <rPr>
        <sz val="11"/>
        <color theme="1"/>
        <rFont val="Times New Roman"/>
        <family val="1"/>
      </rPr>
      <t xml:space="preserve">Microempresa y Pequeña Empresa                 </t>
    </r>
    <r>
      <rPr>
        <b/>
        <sz val="11"/>
        <color theme="1"/>
        <rFont val="Times New Roman"/>
        <family val="1"/>
      </rPr>
      <t xml:space="preserve">Sector: </t>
    </r>
    <r>
      <rPr>
        <sz val="11"/>
        <color theme="1"/>
        <rFont val="Times New Roman"/>
        <family val="1"/>
      </rPr>
      <t xml:space="preserve">Todos los Sectores                                                                                   </t>
    </r>
    <r>
      <rPr>
        <b/>
        <sz val="11"/>
        <color theme="1"/>
        <rFont val="Times New Roman"/>
        <family val="1"/>
      </rPr>
      <t>PLAZO</t>
    </r>
    <r>
      <rPr>
        <sz val="11"/>
        <color theme="1"/>
        <rFont val="Times New Roman"/>
        <family val="1"/>
      </rPr>
      <t xml:space="preserve">
Hasta cinco (5) años.
</t>
    </r>
    <r>
      <rPr>
        <b/>
        <sz val="11"/>
        <color theme="1"/>
        <rFont val="Times New Roman"/>
        <family val="1"/>
      </rPr>
      <t>PERIODO DE GRACIA A CAPITAL</t>
    </r>
    <r>
      <rPr>
        <sz val="11"/>
        <color theme="1"/>
        <rFont val="Times New Roman"/>
        <family val="1"/>
      </rPr>
      <t xml:space="preserve">
 Hasta doce (12) meses de gracia.
</t>
    </r>
    <r>
      <rPr>
        <b/>
        <sz val="11"/>
        <color theme="1"/>
        <rFont val="Times New Roman"/>
        <family val="1"/>
      </rPr>
      <t>MONTO MÁXIMO A FINANCIAR POR INVERSIONISTA</t>
    </r>
    <r>
      <rPr>
        <sz val="11"/>
        <color theme="1"/>
        <rFont val="Times New Roman"/>
        <family val="1"/>
      </rPr>
      <t xml:space="preserve">
Hasta cien millones de pesos  (COP 100.000.000), (Bancoldex, 2022).</t>
    </r>
  </si>
  <si>
    <r>
      <t xml:space="preserve">iNNpulsa Colombia y Bancóldex, han diseñado una solución de crédito preferencial dirigida a las empresas, para apoyar sus procesos de reactivación:                                                                                                                </t>
    </r>
    <r>
      <rPr>
        <b/>
        <sz val="11"/>
        <color theme="1"/>
        <rFont val="Times New Roman"/>
        <family val="1"/>
      </rPr>
      <t>Destino de los Recursos:</t>
    </r>
    <r>
      <rPr>
        <sz val="11"/>
        <color theme="1"/>
        <rFont val="Times New Roman"/>
        <family val="1"/>
      </rPr>
      <t xml:space="preserve">
•</t>
    </r>
    <r>
      <rPr>
        <sz val="7"/>
        <color theme="1"/>
        <rFont val="Times New Roman"/>
        <family val="1"/>
      </rPr>
      <t xml:space="preserve"> </t>
    </r>
    <r>
      <rPr>
        <sz val="11"/>
        <color theme="1"/>
        <rFont val="Times New Roman"/>
        <family val="1"/>
      </rPr>
      <t xml:space="preserve">Capital de trabajo   •  Modernización                                                              </t>
    </r>
    <r>
      <rPr>
        <b/>
        <sz val="11"/>
        <color theme="1"/>
        <rFont val="Times New Roman"/>
        <family val="1"/>
      </rPr>
      <t>Tamaño de Empresa:</t>
    </r>
    <r>
      <rPr>
        <sz val="11"/>
        <color theme="1"/>
        <rFont val="Times New Roman"/>
        <family val="1"/>
      </rPr>
      <t xml:space="preserve">
Microempresa ,Pequeña ,Mediana                                                                             </t>
    </r>
    <r>
      <rPr>
        <b/>
        <sz val="11"/>
        <color theme="1"/>
        <rFont val="Times New Roman"/>
        <family val="1"/>
      </rPr>
      <t>Sector:</t>
    </r>
    <r>
      <rPr>
        <sz val="11"/>
        <color theme="1"/>
        <rFont val="Times New Roman"/>
        <family val="1"/>
      </rPr>
      <t xml:space="preserve">Todos los Sectores                                                                              </t>
    </r>
    <r>
      <rPr>
        <b/>
        <sz val="11"/>
        <color theme="1"/>
        <rFont val="Times New Roman"/>
        <family val="1"/>
      </rPr>
      <t>PLAZO</t>
    </r>
    <r>
      <rPr>
        <sz val="11"/>
        <color theme="1"/>
        <rFont val="Times New Roman"/>
        <family val="1"/>
      </rPr>
      <t xml:space="preserve">
•Capital de trabajo: Hasta tres (3) años.
•Modernización: Hasta cuatro (4) años.
</t>
    </r>
    <r>
      <rPr>
        <b/>
        <sz val="11"/>
        <color theme="1"/>
        <rFont val="Times New Roman"/>
        <family val="1"/>
      </rPr>
      <t>PERIODO DE GRACIA A CAPITAL</t>
    </r>
    <r>
      <rPr>
        <sz val="11"/>
        <color theme="1"/>
        <rFont val="Times New Roman"/>
        <family val="1"/>
      </rPr>
      <t xml:space="preserve">
 Hasta doce (12) meses de gracia
</t>
    </r>
    <r>
      <rPr>
        <b/>
        <sz val="11"/>
        <color theme="1"/>
        <rFont val="Times New Roman"/>
        <family val="1"/>
      </rPr>
      <t>MONTO MÁXIMO POR EMPRESA</t>
    </r>
    <r>
      <rPr>
        <sz val="11"/>
        <color theme="1"/>
        <rFont val="Times New Roman"/>
        <family val="1"/>
      </rPr>
      <t xml:space="preserve">
Hasta cien millones de pesos  (COP 100.000.000), (Bancóldex, 2022).</t>
    </r>
  </si>
  <si>
    <r>
      <t xml:space="preserve">Innpulsa Colombia y Bancóldex, en el marco del programa liderado por el Ministerio de Comercio, Industria y Turismo, han diseñado una solución de crédito preferencial orientada a la reactivación económica de las microempresas.                                                                                                        </t>
    </r>
    <r>
      <rPr>
        <b/>
        <sz val="11"/>
        <color theme="1"/>
        <rFont val="Times New Roman"/>
        <family val="1"/>
      </rPr>
      <t>Tamaño de Empresa:</t>
    </r>
    <r>
      <rPr>
        <sz val="11"/>
        <color theme="1"/>
        <rFont val="Times New Roman"/>
        <family val="1"/>
      </rPr>
      <t xml:space="preserve">
Microempresa
</t>
    </r>
    <r>
      <rPr>
        <b/>
        <sz val="11"/>
        <color theme="1"/>
        <rFont val="Times New Roman"/>
        <family val="1"/>
      </rPr>
      <t>Destino de los Recursos:</t>
    </r>
    <r>
      <rPr>
        <sz val="11"/>
        <color theme="1"/>
        <rFont val="Times New Roman"/>
        <family val="1"/>
      </rPr>
      <t xml:space="preserve">
•Capital de trabajo   •Modernización    • Sustitución de pasivos
</t>
    </r>
    <r>
      <rPr>
        <b/>
        <sz val="11"/>
        <color theme="1"/>
        <rFont val="Times New Roman"/>
        <family val="1"/>
      </rPr>
      <t>Sector:</t>
    </r>
    <r>
      <rPr>
        <sz val="11"/>
        <color theme="1"/>
        <rFont val="Times New Roman"/>
        <family val="1"/>
      </rPr>
      <t xml:space="preserve">
Todos los Sectores                                                                                                </t>
    </r>
    <r>
      <rPr>
        <b/>
        <sz val="11"/>
        <color theme="1"/>
        <rFont val="Times New Roman"/>
        <family val="1"/>
      </rPr>
      <t>PERIODO DE GRACIA A CAPITAL</t>
    </r>
    <r>
      <rPr>
        <sz val="11"/>
        <color theme="1"/>
        <rFont val="Times New Roman"/>
        <family val="1"/>
      </rPr>
      <t xml:space="preserve">
Hasta tres (3) meses de gracia
</t>
    </r>
    <r>
      <rPr>
        <b/>
        <sz val="11"/>
        <color theme="1"/>
        <rFont val="Times New Roman"/>
        <family val="1"/>
      </rPr>
      <t>PLAZO</t>
    </r>
    <r>
      <rPr>
        <sz val="11"/>
        <color theme="1"/>
        <rFont val="Times New Roman"/>
        <family val="1"/>
      </rPr>
      <t xml:space="preserve">
Hasta tres (3) años.
</t>
    </r>
    <r>
      <rPr>
        <b/>
        <sz val="11"/>
        <color theme="1"/>
        <rFont val="Times New Roman"/>
        <family val="1"/>
      </rPr>
      <t>MONTO MÁXIMO POR EMPRESA</t>
    </r>
    <r>
      <rPr>
        <sz val="11"/>
        <color theme="1"/>
        <rFont val="Times New Roman"/>
        <family val="1"/>
      </rPr>
      <t xml:space="preserve">
Hasta cincuenta millones de pesos 
(COP 50.000.000), (Bancóldex, 2021)</t>
    </r>
  </si>
  <si>
    <r>
      <t xml:space="preserve">El Gobierno Nacional, el Ministerio de Comercio Industria y Turismo y Bancóldex, buscando generar alternativas de solución para la reactivación de la actividad económica de las pymes del país, ponen a disposición del sector empresarial la siguiente línea de crédito:                                                  </t>
    </r>
    <r>
      <rPr>
        <b/>
        <sz val="11"/>
        <color theme="1"/>
        <rFont val="Times New Roman"/>
        <family val="1"/>
      </rPr>
      <t>Tamaño de Empresa:</t>
    </r>
    <r>
      <rPr>
        <sz val="11"/>
        <color theme="1"/>
        <rFont val="Times New Roman"/>
        <family val="1"/>
      </rPr>
      <t xml:space="preserve">
•Pequeña    •  Mediana
</t>
    </r>
    <r>
      <rPr>
        <b/>
        <sz val="11"/>
        <color theme="1"/>
        <rFont val="Times New Roman"/>
        <family val="1"/>
      </rPr>
      <t>Destino de los Recursos</t>
    </r>
    <r>
      <rPr>
        <sz val="11"/>
        <color theme="1"/>
        <rFont val="Times New Roman"/>
        <family val="1"/>
      </rPr>
      <t xml:space="preserve">:
• Capital de trabajo   • Modernización  • sustitucion de pasivos 
</t>
    </r>
    <r>
      <rPr>
        <b/>
        <sz val="11"/>
        <color theme="1"/>
        <rFont val="Times New Roman"/>
        <family val="1"/>
      </rPr>
      <t>Sector:</t>
    </r>
    <r>
      <rPr>
        <sz val="11"/>
        <color theme="1"/>
        <rFont val="Times New Roman"/>
        <family val="1"/>
      </rPr>
      <t xml:space="preserve">
Todos los Sectores                                                                                                     </t>
    </r>
    <r>
      <rPr>
        <b/>
        <sz val="11"/>
        <color theme="1"/>
        <rFont val="Times New Roman"/>
        <family val="1"/>
      </rPr>
      <t>PERIODO DE GRACIA A CAPITAL:</t>
    </r>
    <r>
      <rPr>
        <sz val="11"/>
        <color theme="1"/>
        <rFont val="Times New Roman"/>
        <family val="1"/>
      </rPr>
      <t xml:space="preserve">
• Para capital de trabajo y sustitución de pasivos: Hasta seis (6) meses
• Para modernización: Hasta doce (12) meses
</t>
    </r>
    <r>
      <rPr>
        <b/>
        <sz val="11"/>
        <color theme="1"/>
        <rFont val="Times New Roman"/>
        <family val="1"/>
      </rPr>
      <t>PLAZO:</t>
    </r>
    <r>
      <rPr>
        <sz val="11"/>
        <color theme="1"/>
        <rFont val="Times New Roman"/>
        <family val="1"/>
      </rPr>
      <t xml:space="preserve">
• Para capital de trabajo y sustitución de pasivos: Hasta tres (3) años
• Para modernización: Hasta cinco (5) años
</t>
    </r>
    <r>
      <rPr>
        <b/>
        <sz val="11"/>
        <color theme="1"/>
        <rFont val="Times New Roman"/>
        <family val="1"/>
      </rPr>
      <t>MONTO MÁXIMO POR EMPRESA</t>
    </r>
    <r>
      <rPr>
        <sz val="11"/>
        <color theme="1"/>
        <rFont val="Times New Roman"/>
        <family val="1"/>
      </rPr>
      <t>:
Hasta dos mil quinientos millones de pesos (COP 2.500.000.000), (Bancóldex, 2021)
.</t>
    </r>
  </si>
  <si>
    <r>
      <t>• La convocatoria ‘SENAInnova - Productividad para las empresas’ brindará cofinanciación del 90 % para mipymes y 50 % para grandes empresas, para el desarrollo de proyectos que busquen mejorar su oferta y adaptarse a la nueva realidad.                                                                                                                        •</t>
    </r>
    <r>
      <rPr>
        <sz val="7"/>
        <color theme="1"/>
        <rFont val="Times New Roman"/>
        <family val="1"/>
      </rPr>
      <t xml:space="preserve"> </t>
    </r>
    <r>
      <rPr>
        <sz val="11"/>
        <color theme="1"/>
        <rFont val="Times New Roman"/>
        <family val="1"/>
      </rPr>
      <t>En suma, la convocatoria tiene una bolsa de $24.000 millones para cofinanciar alrededor de 120 proyectos que eleven la productividad y competitividad empresarial. Para el caso de las mipymes podrán recibir un 90 % de cofinanciación, por su parte para las empresas grandes un 50 %. En ambos casos alcanzarán beneficio de hasta $200 millones por proyecto, (MINCIT, 2020).</t>
    </r>
  </si>
  <si>
    <r>
      <t>•</t>
    </r>
    <r>
      <rPr>
        <sz val="7"/>
        <color rgb="FF333333"/>
        <rFont val="Times New Roman"/>
        <family val="1"/>
      </rPr>
      <t xml:space="preserve"> </t>
    </r>
    <r>
      <rPr>
        <sz val="11"/>
        <color rgb="FF333333"/>
        <rFont val="Times New Roman"/>
        <family val="1"/>
      </rPr>
      <t>Es la estrategia del Gobierno Nacional, liderada por Colombia Productiva del Ministerio de Comercio, Industria y Turismo, que tiene como propósito facilitar la conexión entre proveedores y compradores que dinamice la industria nacional.                                                                                                           “Compra lo Nuestro” busca la vinculación de empresarios de los diferentes sectores económicos en cadenas de valor nacionales, regionales y locales con el objetivo de propiciar acuerdos comerciales y la dinamización del mercado nacional e internacional.                                                                                                                                                                                                             •</t>
    </r>
    <r>
      <rPr>
        <sz val="7"/>
        <color rgb="FF333333"/>
        <rFont val="Times New Roman"/>
        <family val="1"/>
      </rPr>
      <t xml:space="preserve"> </t>
    </r>
    <r>
      <rPr>
        <sz val="11"/>
        <color rgb="FF333333"/>
        <rFont val="Times New Roman"/>
        <family val="1"/>
      </rPr>
      <t>cuya finalidad es ofrecer un servicio de proveeduria empresarial, a través del sitio web Compralonuestro.co, que permita visibilizar, conectar y acercar a potenciales compradores con proveedores de productos y/o servicios, (Compra lo Nuestro, n.d.).</t>
    </r>
  </si>
  <si>
    <r>
      <t>•</t>
    </r>
    <r>
      <rPr>
        <sz val="7"/>
        <color theme="1"/>
        <rFont val="Times New Roman"/>
        <family val="1"/>
      </rPr>
      <t xml:space="preserve"> </t>
    </r>
    <r>
      <rPr>
        <sz val="11"/>
        <color theme="1"/>
        <rFont val="Times New Roman"/>
        <family val="1"/>
      </rPr>
      <t>Leasing digital es una nueva plataforma que permite a las pequeñas y medianas empresas (pymes) colombianas solicitar financiación para activos productivos en línea para el crecimiento de sus compañías a largo plazo.                                                                                                                                              • La plataforma le permite a las Pymes comparar especificaciones técnicas de maquinaria y equipo, elegir el activo productivo que se ajuste a sus requisitos y simular escenarios financieros para luego proceder con la solicitud de financiación en un ambiente digital vía leasing con Bancóldex como único financiador.
•De forma complementaria, a través de la plataforma las pymes podrán simular el canon de arrendamiento de un activo productivo previamente cotizado por fuera de la plataforma, y ​​solicitar su financiación vía leasing Bancóldex, (Compra lo Nuestro, n.d.).</t>
    </r>
  </si>
  <si>
    <r>
      <t>•</t>
    </r>
    <r>
      <rPr>
        <sz val="7"/>
        <color theme="1"/>
        <rFont val="Times New Roman"/>
        <family val="1"/>
      </rPr>
      <t xml:space="preserve"> </t>
    </r>
    <r>
      <rPr>
        <sz val="11"/>
        <color theme="1"/>
        <rFont val="Times New Roman"/>
        <family val="1"/>
      </rPr>
      <t xml:space="preserve">Es una nueva plataforma digital, ágil, intuitiva y amigable que acerca dos extremos, los aliados que ofrecen posibilidades reales de financiamiento empresarial y los microempresarios con necesidades de financiamiento para el mantenimiento y crecimiento de su negocio.
•Esta plataforma ayuda a los microempresarios para que encuentren el crédito que realmente les sirve, ahorrando sus tiempos de búsqueda, sin desplazamientos ni trámites complejos, con tecnología que facilita el proceso y acompaña.
</t>
    </r>
    <r>
      <rPr>
        <b/>
        <sz val="11"/>
        <color theme="1"/>
        <rFont val="Times New Roman"/>
        <family val="1"/>
      </rPr>
      <t>¿Cómo  funciona?</t>
    </r>
    <r>
      <rPr>
        <sz val="11"/>
        <color theme="1"/>
        <rFont val="Times New Roman"/>
        <family val="1"/>
      </rPr>
      <t xml:space="preserve">
En neocrédito los microempresarios pueden solicitar un crédito cargando en la plataforma una documentación estándar, y comparar y elegir el que mejor se ajuste a sus necesidades entre las ofertas que hubieren recibido de los aliados financieros que atienden a este segmento (Entidades Orientadas a Crédito Microempresarial, Fintech y Entidades bancarias vigiladas), luego del análisis al que haya lugar,  (Compra lo Nuestro, n.d.).</t>
    </r>
  </si>
  <si>
    <r>
      <t>•Capacitación del RRHH   •</t>
    </r>
    <r>
      <rPr>
        <sz val="9"/>
        <color theme="1"/>
        <rFont val="Times New Roman"/>
        <family val="1"/>
      </rPr>
      <t xml:space="preserve">   </t>
    </r>
    <r>
      <rPr>
        <sz val="11"/>
        <color theme="1"/>
        <rFont val="Times New Roman"/>
        <family val="1"/>
      </rPr>
      <t>Crecimiento e inversión  •</t>
    </r>
    <r>
      <rPr>
        <sz val="9"/>
        <color theme="1"/>
        <rFont val="Times New Roman"/>
        <family val="1"/>
      </rPr>
      <t xml:space="preserve"> </t>
    </r>
    <r>
      <rPr>
        <sz val="11"/>
        <color theme="1"/>
        <rFont val="Times New Roman"/>
        <family val="1"/>
      </rPr>
      <t>Desarrollo de la cadena de valor                         •I+D+i   •Infraestructura específica  •Mejora del entorno de negocios                              •</t>
    </r>
    <r>
      <rPr>
        <sz val="9"/>
        <color theme="1"/>
        <rFont val="Times New Roman"/>
        <family val="1"/>
      </rPr>
      <t xml:space="preserve"> </t>
    </r>
    <r>
      <rPr>
        <sz val="11"/>
        <color theme="1"/>
        <rFont val="Times New Roman"/>
        <family val="1"/>
      </rPr>
      <t>Posicionamiento y mercado del cluster •Visión y estrategia</t>
    </r>
  </si>
  <si>
    <r>
      <t xml:space="preserve">Alianzas para la Reactivación es un programa del Ministerio de Comercio, Industria y Turismo, Colombia Productiva y Bancóldex, con recursos de cooperación del Fondo Abu Dabi para el Desarrollo , con el que más de 2.500 mipymes de 12 sectores estratégicos recibirán asistencia técnica y financiación para mejorar su proveeduría, alistarse para hacer negocios con empresas ancla nacionales e internacionales y ganar mayor participación frente a las importaciones.                                                             </t>
    </r>
    <r>
      <rPr>
        <b/>
        <sz val="11"/>
        <color theme="1"/>
        <rFont val="Times New Roman"/>
      </rPr>
      <t>Tamaño de Empresa:</t>
    </r>
    <r>
      <rPr>
        <sz val="11"/>
        <color theme="1"/>
        <rFont val="Times New Roman"/>
      </rPr>
      <t xml:space="preserve">Microempresa, Pequeña,  y Mediana              </t>
    </r>
    <r>
      <rPr>
        <b/>
        <sz val="11"/>
        <color theme="1"/>
        <rFont val="Times New Roman"/>
      </rPr>
      <t xml:space="preserve">Sector: </t>
    </r>
    <r>
      <rPr>
        <sz val="11"/>
        <color theme="1"/>
        <rFont val="Times New Roman"/>
      </rPr>
      <t xml:space="preserve">Todos los Sectores                                                                                                   </t>
    </r>
    <r>
      <rPr>
        <b/>
        <sz val="11"/>
        <color theme="1"/>
        <rFont val="Times New Roman"/>
      </rPr>
      <t>Destino de los Recursos:</t>
    </r>
    <r>
      <rPr>
        <sz val="11"/>
        <color theme="1"/>
        <rFont val="Times New Roman"/>
      </rPr>
      <t xml:space="preserve">
•Capital de trabajo                                                                                                  •Modernización                                                                                                          •Sustitución de pasivos                                                                                               </t>
    </r>
    <r>
      <rPr>
        <b/>
        <sz val="11"/>
        <color theme="1"/>
        <rFont val="Times New Roman"/>
      </rPr>
      <t>MONTO MÁXIMO POR EMPRESA</t>
    </r>
    <r>
      <rPr>
        <sz val="11"/>
        <color theme="1"/>
        <rFont val="Times New Roman"/>
      </rPr>
      <t xml:space="preserve">
•Para operaciones en pesos:
Hasta dos mil millones de pesos (COP 2.000.000.000)
•Para operaciones en USD:
Hasta quinientos mil dólares (USD 500.000)
</t>
    </r>
    <r>
      <rPr>
        <b/>
        <sz val="11"/>
        <color theme="1"/>
        <rFont val="Times New Roman"/>
      </rPr>
      <t>PLAZO</t>
    </r>
    <r>
      <rPr>
        <sz val="11"/>
        <color theme="1"/>
        <rFont val="Times New Roman"/>
      </rPr>
      <t xml:space="preserve">
•Para Capital de trabajo: Hasta tres (3) años
•Para Modernización: Hasta siete (7) años 
</t>
    </r>
    <r>
      <rPr>
        <b/>
        <sz val="11"/>
        <color theme="1"/>
        <rFont val="Times New Roman"/>
      </rPr>
      <t>PERIODO DE GRACIA A CAPITAL</t>
    </r>
    <r>
      <rPr>
        <sz val="11"/>
        <color theme="1"/>
        <rFont val="Times New Roman"/>
      </rPr>
      <t xml:space="preserve">
•Para operaciones en pesos:
Hasta dieciocho (18) meses de gracia.
•Para operaciones en USD:
Hasta doce (12) meses de gracia, (Bancóldex |, 2022) 
</t>
    </r>
  </si>
  <si>
    <t>Con Alianzas para la Reactivación, las mipymes mejorarán sus competencias para elevar su capacidad de reacción frente a requisitos de empresas ancla y nuevos clientes en temas como cantidad, precio y procesos logísticos. Así mismo, mejorarán   sus capacidades técnicas, operativas, financieras, productivas, de transformación digital y de sostenibilidad, para ser más competitivas, (Bancóldex |, 2022).</t>
  </si>
  <si>
    <t>La iniciativa cluster se ha concebido con el propósito de desarrollar la industria de la innovación entorno a la generación de bienes de capital (maquinaria, equipos industriales, calderas, etc.) y robustecimiento de la industria carrocera y autopartisita (carga y pasajeros) de Boyacá, a través de la integración comercial de los actores como resultado de la C+T+i, (Red Clúster Colombia, n.d.).</t>
  </si>
  <si>
    <r>
      <t>•</t>
    </r>
    <r>
      <rPr>
        <sz val="6"/>
        <color theme="1"/>
        <rFont val="Times New Roman"/>
      </rPr>
      <t xml:space="preserve"> </t>
    </r>
    <r>
      <rPr>
        <sz val="8"/>
        <color theme="1"/>
        <rFont val="Times New Roman"/>
      </rPr>
      <t>Consolidar el Ecosistema de la Innovación en Boyacá, integrado por 4 sectoriales e iniciando por la metalmecánica y autopartista, integrando los diferentes actores regionales tanto de C+T+i, como al sector productivo, para generar innovaciones que afectan positivamente el desarrollo socioeconómico regional.                                                      •Desarrollar herramientas para la gestión de la innovación en la sectorial metalmecánica y autopartista del Departamento, así como generando espacios para la gestión de la I+D+i del sector productivo regional, articulado con las Instituciones de Educación Técnica, Tecnológica y Superior.                                                                                                               •Estimular la generación de nuevas líneas de negocios, la integración comercial y la articulación sectorial para la promoción del sector a nivel nacional e internacional.                                                                                   •Generar espacios para la consolidación de saberes y generación de conocimiento, a partir del know how local como principal insumo en la construcción del conocimiento regional; a partir de ello generar una nueva línea de negocios a incluir en la oferta de servicios regional.     •Crear inventos, patentes y otros productos de propiedad intelectual regional sectorial, susceptibles de financiación, como estrategia para la gestión de inversión, de capital de riesgo o de financiamiento de proyectos de impacto a nivel regional., (Red Clúster Colombia, n.d.).</t>
    </r>
  </si>
  <si>
    <r>
      <t>•</t>
    </r>
    <r>
      <rPr>
        <sz val="7"/>
        <color rgb="FF333333"/>
        <rFont val="Times New Roman"/>
      </rPr>
      <t xml:space="preserve"> </t>
    </r>
    <r>
      <rPr>
        <sz val="11"/>
        <color rgb="FF333333"/>
        <rFont val="Times New Roman"/>
      </rPr>
      <t>Es la estrategia del Gobierno Nacional, liderada por Colombia Productiva del Ministerio de Comercio, Industria y Turismo, que tiene como propósito facilitar la conexión entre proveedores y compradores que dinamice la industria nacional.                                                                                                           “Compra lo Nuestro” busca la vinculación de empresarios de los diferentes sectores económicos en cadenas de valor nacionales, regionales y locales con el objetivo de propiciar acuerdos comerciales y la dinamización del mercado nacional e internacional.                                                                                                                                                                                                             •</t>
    </r>
    <r>
      <rPr>
        <sz val="7"/>
        <color rgb="FF333333"/>
        <rFont val="Times New Roman"/>
      </rPr>
      <t xml:space="preserve"> </t>
    </r>
    <r>
      <rPr>
        <sz val="11"/>
        <color rgb="FF333333"/>
        <rFont val="Times New Roman"/>
      </rPr>
      <t xml:space="preserve">cuya finalidad es ofrecer un servicio de proveeduria empresarial, a través del sitio web Compralonuestro.co, que permita visibilizar, conectar y acercar a potenciales compradores con proveedores de productos y/o servicios, (Compra lo Nuestro, n.d.).
</t>
    </r>
  </si>
  <si>
    <r>
      <t xml:space="preserve">•A través de Compra lo Nuestro la comunidad empresarial podrá conocer y tener contacto con la oferta y demanda de productos y servicios de los sectores productivos a nivel nacional e internacional, tanto en producto terminado, como en insumos y servicios complementarios.
</t>
    </r>
    <r>
      <rPr>
        <b/>
        <sz val="11"/>
        <color theme="1"/>
        <rFont val="Times New Roman"/>
      </rPr>
      <t>Adicionalmente podrá:</t>
    </r>
    <r>
      <rPr>
        <sz val="11"/>
        <color theme="1"/>
        <rFont val="Times New Roman"/>
      </rPr>
      <t xml:space="preserve">
•Acceder a contenido de formación y capacitación en línea gratuitos (artículos, videos y herramientas).
•Publicar o solicitar anuncio de compra de empresas.
•Contará con un calendario actualizado de eventos en tiempo real.
•Acceder a servicios de apoyo empresarial disponibles.
Bancos y financiamiento.
•Acceso sin costo al estandar internacional de código de barras (GS1)
• Estará articulado y enlazado con el sitio web connectamericas del BID y con todos los servicios que esta ofrece.
• A través de Compra lo Nuestro no solo tendrá acceso a productos innovadores y de calidad, sino también contribuirá al fortalecimiento del sector empresarial y productivo, a la generación de empleo y la construcción de país,  (Compra lo Nuestro, 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</si>
</sst>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scheme val="minor"/>
    </font>
    <font>
      <b/>
      <sz val="12"/>
      <color theme="1"/>
      <name val="&quot;Times New Roman&quot;"/>
    </font>
    <font>
      <sz val="12"/>
      <color theme="1"/>
      <name val="&quot;Times New Roman&quot;"/>
    </font>
    <font>
      <sz val="11"/>
      <name val="Calibri"/>
    </font>
    <font>
      <sz val="9"/>
      <color theme="1"/>
      <name val="Times New Roman"/>
    </font>
    <font>
      <sz val="9"/>
      <color rgb="FFFF0000"/>
      <name val="Times New Roman"/>
    </font>
    <font>
      <sz val="8"/>
      <color theme="1"/>
      <name val="Times New Roman"/>
    </font>
    <font>
      <sz val="11"/>
      <color theme="1"/>
      <name val="Calibri"/>
    </font>
    <font>
      <sz val="8"/>
      <color rgb="FF000000"/>
      <name val="Times New Roman"/>
    </font>
    <font>
      <sz val="8"/>
      <color theme="1"/>
      <name val="Calibri"/>
    </font>
    <font>
      <sz val="11"/>
      <color theme="1"/>
      <name val="Times New Roman"/>
    </font>
    <font>
      <sz val="11"/>
      <color rgb="FFFF0000"/>
      <name val="Times New Roman"/>
    </font>
    <font>
      <sz val="10"/>
      <color theme="1"/>
      <name val="Times New Roman"/>
    </font>
    <font>
      <sz val="11"/>
      <color theme="1"/>
      <name val="Calibri"/>
      <scheme val="minor"/>
    </font>
    <font>
      <b/>
      <sz val="13"/>
      <color theme="1"/>
      <name val="Times New Roman"/>
    </font>
    <font>
      <b/>
      <sz val="10"/>
      <color theme="1"/>
      <name val="Times New Roman"/>
    </font>
    <font>
      <b/>
      <sz val="11"/>
      <color theme="1"/>
      <name val="Times New Roman"/>
    </font>
    <font>
      <b/>
      <sz val="12"/>
      <color theme="1"/>
      <name val="Times New Roman"/>
    </font>
    <font>
      <sz val="12"/>
      <color theme="1"/>
      <name val="Times New Roman"/>
    </font>
    <font>
      <b/>
      <sz val="11"/>
      <color theme="1"/>
      <name val="Calibri"/>
    </font>
    <font>
      <b/>
      <sz val="10"/>
      <color rgb="FF1F3864"/>
      <name val="Times New Roman"/>
    </font>
    <font>
      <sz val="14"/>
      <color theme="1"/>
      <name val="Times New Roman"/>
    </font>
    <font>
      <b/>
      <sz val="14"/>
      <color theme="1"/>
      <name val="Times New Roman"/>
    </font>
    <font>
      <sz val="11"/>
      <color rgb="FF333333"/>
      <name val="Times New Roman"/>
    </font>
    <font>
      <b/>
      <sz val="7"/>
      <color theme="1"/>
      <name val="Times New Roman"/>
    </font>
    <font>
      <sz val="7"/>
      <color rgb="FF000000"/>
      <name val="Times New Roman"/>
    </font>
    <font>
      <sz val="7"/>
      <color theme="1"/>
      <name val="Times New Roman"/>
    </font>
    <font>
      <sz val="12"/>
      <color rgb="FFFF0000"/>
      <name val="Times New Roman"/>
    </font>
    <font>
      <b/>
      <sz val="11"/>
      <color theme="1"/>
      <name val="Times New Roman"/>
    </font>
    <font>
      <sz val="12"/>
      <color rgb="FF000000"/>
      <name val="Times New Roman"/>
    </font>
    <font>
      <sz val="11"/>
      <color theme="1"/>
      <name val="Times New Roman"/>
    </font>
    <font>
      <b/>
      <sz val="12"/>
      <color rgb="FF000000"/>
      <name val="Times New Roman"/>
    </font>
    <font>
      <sz val="7"/>
      <color rgb="FF333333"/>
      <name val="Times New Roman"/>
    </font>
    <font>
      <sz val="6"/>
      <color theme="1"/>
      <name val="Times New Roman"/>
    </font>
    <font>
      <b/>
      <sz val="10"/>
      <color rgb="FF000000"/>
      <name val="Times New Roman"/>
      <family val="1"/>
    </font>
    <font>
      <sz val="11"/>
      <color rgb="FF000000"/>
      <name val="Times New Roman"/>
      <family val="1"/>
    </font>
    <font>
      <sz val="11"/>
      <color theme="1"/>
      <name val="Times New Roman"/>
      <family val="1"/>
    </font>
    <font>
      <sz val="12"/>
      <color rgb="FF202124"/>
      <name val="Times New Roman"/>
      <family val="1"/>
    </font>
    <font>
      <sz val="12"/>
      <color rgb="FF212529"/>
      <name val="Times New Roman"/>
      <family val="1"/>
    </font>
    <font>
      <sz val="12"/>
      <color theme="1"/>
      <name val="Times New Roman"/>
      <family val="1"/>
    </font>
    <font>
      <sz val="11"/>
      <color rgb="FF333333"/>
      <name val="Times New Roman"/>
      <family val="1"/>
    </font>
    <font>
      <b/>
      <sz val="12"/>
      <color rgb="FF00B0F0"/>
      <name val="Times New Roman"/>
      <family val="1"/>
    </font>
    <font>
      <sz val="12"/>
      <color rgb="FF00B0F0"/>
      <name val="Times New Roman"/>
      <family val="1"/>
    </font>
    <font>
      <b/>
      <sz val="12"/>
      <color rgb="FFFFFF00"/>
      <name val="Times New Roman"/>
      <family val="1"/>
    </font>
    <font>
      <sz val="12"/>
      <color rgb="FFFFFF00"/>
      <name val="Times New Roman"/>
      <family val="1"/>
    </font>
    <font>
      <b/>
      <sz val="12"/>
      <color theme="1"/>
      <name val="Times New Roman"/>
      <family val="1"/>
    </font>
    <font>
      <sz val="12"/>
      <color rgb="FFFF0000"/>
      <name val="Times New Roman"/>
      <family val="1"/>
    </font>
    <font>
      <sz val="11"/>
      <name val="Times New Roman"/>
      <family val="1"/>
    </font>
    <font>
      <b/>
      <sz val="10"/>
      <color rgb="FF1F3864"/>
      <name val="Times New Roman"/>
      <family val="1"/>
    </font>
    <font>
      <sz val="14"/>
      <color theme="1"/>
      <name val="Times New Roman"/>
      <family val="1"/>
    </font>
    <font>
      <sz val="13"/>
      <color theme="1"/>
      <name val="Times New Roman"/>
      <family val="1"/>
    </font>
    <font>
      <b/>
      <sz val="11"/>
      <color theme="1"/>
      <name val="Times New Roman"/>
      <family val="1"/>
    </font>
    <font>
      <b/>
      <sz val="12"/>
      <color rgb="FF202124"/>
      <name val="Times New Roman"/>
      <family val="1"/>
    </font>
    <font>
      <sz val="10"/>
      <color theme="1"/>
      <name val="Times New Roman"/>
      <family val="1"/>
    </font>
    <font>
      <sz val="7"/>
      <color rgb="FF212529"/>
      <name val="Times New Roman"/>
      <family val="1"/>
    </font>
    <font>
      <b/>
      <sz val="15"/>
      <color theme="1"/>
      <name val="Times New Roman"/>
      <family val="1"/>
    </font>
    <font>
      <sz val="11"/>
      <color rgb="FF28313B"/>
      <name val="Times New Roman"/>
      <family val="1"/>
    </font>
    <font>
      <b/>
      <sz val="16"/>
      <color theme="1"/>
      <name val="Times New Roman"/>
      <family val="1"/>
    </font>
    <font>
      <b/>
      <sz val="14"/>
      <color theme="1"/>
      <name val="Times New Roman"/>
      <family val="1"/>
    </font>
    <font>
      <sz val="7"/>
      <color theme="1"/>
      <name val="Times New Roman"/>
      <family val="1"/>
    </font>
    <font>
      <sz val="7"/>
      <color rgb="FF333333"/>
      <name val="Times New Roman"/>
      <family val="1"/>
    </font>
    <font>
      <sz val="9"/>
      <color theme="1"/>
      <name val="Times New Roman"/>
      <family val="1"/>
    </font>
    <font>
      <sz val="8"/>
      <color theme="1"/>
      <name val="Times New Roman"/>
      <family val="1"/>
    </font>
  </fonts>
  <fills count="24">
    <fill>
      <patternFill patternType="none"/>
    </fill>
    <fill>
      <patternFill patternType="gray125"/>
    </fill>
    <fill>
      <patternFill patternType="solid">
        <fgColor rgb="FFDEEAF6"/>
        <bgColor rgb="FFDEEAF6"/>
      </patternFill>
    </fill>
    <fill>
      <patternFill patternType="solid">
        <fgColor rgb="FFF7CAAC"/>
        <bgColor rgb="FFF7CAAC"/>
      </patternFill>
    </fill>
    <fill>
      <patternFill patternType="solid">
        <fgColor rgb="FFFEF2CB"/>
        <bgColor rgb="FFFEF2CB"/>
      </patternFill>
    </fill>
    <fill>
      <patternFill patternType="solid">
        <fgColor rgb="FF92D050"/>
        <bgColor rgb="FF92D050"/>
      </patternFill>
    </fill>
    <fill>
      <patternFill patternType="solid">
        <fgColor rgb="FFFFFF00"/>
        <bgColor rgb="FFFFFF00"/>
      </patternFill>
    </fill>
    <fill>
      <patternFill patternType="solid">
        <fgColor rgb="FFBDD6EE"/>
        <bgColor rgb="FFBDD6EE"/>
      </patternFill>
    </fill>
    <fill>
      <patternFill patternType="solid">
        <fgColor rgb="FFC5E0B3"/>
        <bgColor rgb="FFC5E0B3"/>
      </patternFill>
    </fill>
    <fill>
      <patternFill patternType="solid">
        <fgColor rgb="FFF4B083"/>
        <bgColor rgb="FFF4B083"/>
      </patternFill>
    </fill>
    <fill>
      <patternFill patternType="solid">
        <fgColor rgb="FFB4C6E7"/>
        <bgColor rgb="FFB4C6E7"/>
      </patternFill>
    </fill>
    <fill>
      <patternFill patternType="solid">
        <fgColor rgb="FFA8D08D"/>
        <bgColor rgb="FFA8D08D"/>
      </patternFill>
    </fill>
    <fill>
      <patternFill patternType="solid">
        <fgColor rgb="FFFFE598"/>
        <bgColor rgb="FFFFE598"/>
      </patternFill>
    </fill>
    <fill>
      <patternFill patternType="solid">
        <fgColor rgb="FFFBE4D5"/>
        <bgColor rgb="FFFBE4D5"/>
      </patternFill>
    </fill>
    <fill>
      <patternFill patternType="solid">
        <fgColor rgb="FF9CC2E5"/>
        <bgColor rgb="FF9CC2E5"/>
      </patternFill>
    </fill>
    <fill>
      <patternFill patternType="solid">
        <fgColor rgb="FF808080"/>
        <bgColor rgb="FF808080"/>
      </patternFill>
    </fill>
    <fill>
      <patternFill patternType="solid">
        <fgColor rgb="FF757070"/>
        <bgColor rgb="FF757070"/>
      </patternFill>
    </fill>
    <fill>
      <patternFill patternType="solid">
        <fgColor rgb="FFF3F3F3"/>
        <bgColor rgb="FFF3F3F3"/>
      </patternFill>
    </fill>
    <fill>
      <patternFill patternType="solid">
        <fgColor theme="0"/>
        <bgColor theme="0"/>
      </patternFill>
    </fill>
    <fill>
      <patternFill patternType="solid">
        <fgColor rgb="FFEFEFEF"/>
        <bgColor rgb="FFEFEFEF"/>
      </patternFill>
    </fill>
    <fill>
      <patternFill patternType="solid">
        <fgColor rgb="FFF2F2F2"/>
        <bgColor rgb="FFF2F2F2"/>
      </patternFill>
    </fill>
    <fill>
      <patternFill patternType="solid">
        <fgColor theme="4" tint="0.79998168889431442"/>
        <bgColor indexed="64"/>
      </patternFill>
    </fill>
    <fill>
      <patternFill patternType="solid">
        <fgColor theme="4" tint="0.79998168889431442"/>
        <bgColor rgb="FFF2F2F2"/>
      </patternFill>
    </fill>
    <fill>
      <patternFill patternType="solid">
        <fgColor rgb="FFDEEAF6"/>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8">
    <xf numFmtId="0" fontId="0" fillId="0" borderId="0" xfId="0" applyFont="1" applyAlignment="1"/>
    <xf numFmtId="0" fontId="1" fillId="2" borderId="1" xfId="0" applyFont="1" applyFill="1" applyBorder="1" applyAlignment="1">
      <alignment horizontal="center" vertical="top" wrapText="1"/>
    </xf>
    <xf numFmtId="0" fontId="2" fillId="0" borderId="1" xfId="0"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left" vertical="center" wrapText="1"/>
    </xf>
    <xf numFmtId="0" fontId="4" fillId="0" borderId="0" xfId="0" applyFont="1"/>
    <xf numFmtId="0" fontId="4" fillId="0" borderId="0" xfId="0" applyFont="1" applyAlignment="1">
      <alignment vertical="center" wrapText="1"/>
    </xf>
    <xf numFmtId="0" fontId="4" fillId="3" borderId="5" xfId="0" applyFont="1" applyFill="1" applyBorder="1"/>
    <xf numFmtId="0" fontId="4" fillId="5" borderId="5" xfId="0" applyFont="1" applyFill="1" applyBorder="1"/>
    <xf numFmtId="0" fontId="4" fillId="4" borderId="5" xfId="0" applyFont="1" applyFill="1" applyBorder="1" applyAlignment="1">
      <alignment horizontal="center"/>
    </xf>
    <xf numFmtId="0" fontId="4" fillId="6" borderId="5" xfId="0" applyFont="1" applyFill="1" applyBorder="1"/>
    <xf numFmtId="0" fontId="4" fillId="4" borderId="8" xfId="0" applyFont="1" applyFill="1" applyBorder="1" applyAlignment="1">
      <alignment horizontal="center" vertical="center" wrapText="1"/>
    </xf>
    <xf numFmtId="0" fontId="5" fillId="4" borderId="5" xfId="0" applyFont="1" applyFill="1" applyBorder="1" applyAlignment="1">
      <alignment horizontal="center"/>
    </xf>
    <xf numFmtId="0" fontId="7" fillId="5" borderId="5" xfId="0" applyFont="1" applyFill="1" applyBorder="1"/>
    <xf numFmtId="0" fontId="4" fillId="7" borderId="5" xfId="0" applyFont="1" applyFill="1" applyBorder="1" applyAlignment="1">
      <alignment horizontal="center"/>
    </xf>
    <xf numFmtId="0" fontId="4" fillId="7" borderId="8" xfId="0" applyFont="1" applyFill="1" applyBorder="1" applyAlignment="1">
      <alignment horizontal="center" vertical="center" wrapText="1"/>
    </xf>
    <xf numFmtId="0" fontId="4" fillId="7" borderId="5" xfId="0" applyFont="1" applyFill="1" applyBorder="1"/>
    <xf numFmtId="0" fontId="5" fillId="7" borderId="5" xfId="0" applyFont="1" applyFill="1" applyBorder="1" applyAlignment="1">
      <alignment horizontal="center"/>
    </xf>
    <xf numFmtId="0" fontId="4" fillId="8" borderId="5" xfId="0" applyFont="1" applyFill="1" applyBorder="1" applyAlignment="1">
      <alignment horizontal="center"/>
    </xf>
    <xf numFmtId="0" fontId="4" fillId="8" borderId="11" xfId="0" applyFont="1" applyFill="1" applyBorder="1" applyAlignment="1">
      <alignment horizontal="center" vertical="center" wrapText="1"/>
    </xf>
    <xf numFmtId="0" fontId="4" fillId="8" borderId="5" xfId="0" applyFont="1" applyFill="1" applyBorder="1"/>
    <xf numFmtId="0" fontId="5" fillId="8" borderId="5" xfId="0" applyFont="1" applyFill="1" applyBorder="1" applyAlignment="1">
      <alignment horizontal="center"/>
    </xf>
    <xf numFmtId="0" fontId="6" fillId="0" borderId="0" xfId="0" applyFont="1"/>
    <xf numFmtId="0" fontId="8" fillId="9" borderId="5" xfId="0" applyFont="1" applyFill="1" applyBorder="1"/>
    <xf numFmtId="0" fontId="6" fillId="10" borderId="5" xfId="0" applyFont="1" applyFill="1" applyBorder="1"/>
    <xf numFmtId="0" fontId="6" fillId="11" borderId="5" xfId="0" applyFont="1" applyFill="1" applyBorder="1"/>
    <xf numFmtId="0" fontId="6" fillId="12" borderId="5" xfId="0" applyFont="1" applyFill="1" applyBorder="1"/>
    <xf numFmtId="0" fontId="6" fillId="13" borderId="5" xfId="0" applyFont="1" applyFill="1" applyBorder="1"/>
    <xf numFmtId="0" fontId="9" fillId="0" borderId="0" xfId="0" applyFont="1"/>
    <xf numFmtId="0" fontId="6" fillId="9" borderId="12" xfId="0" applyFont="1" applyFill="1" applyBorder="1"/>
    <xf numFmtId="0" fontId="10" fillId="9" borderId="12" xfId="0" applyFont="1" applyFill="1" applyBorder="1" applyAlignment="1">
      <alignment horizontal="center"/>
    </xf>
    <xf numFmtId="0" fontId="6" fillId="0" borderId="6" xfId="0" applyFont="1" applyBorder="1"/>
    <xf numFmtId="0" fontId="6" fillId="9" borderId="13" xfId="0" applyFont="1" applyFill="1" applyBorder="1"/>
    <xf numFmtId="0" fontId="10" fillId="9" borderId="13" xfId="0" applyFont="1" applyFill="1" applyBorder="1" applyAlignment="1">
      <alignment horizontal="center"/>
    </xf>
    <xf numFmtId="0" fontId="6" fillId="0" borderId="14" xfId="0" applyFont="1" applyBorder="1"/>
    <xf numFmtId="0" fontId="6" fillId="9" borderId="15" xfId="0" applyFont="1" applyFill="1" applyBorder="1"/>
    <xf numFmtId="0" fontId="10" fillId="9" borderId="15" xfId="0" applyFont="1" applyFill="1" applyBorder="1" applyAlignment="1">
      <alignment horizontal="center"/>
    </xf>
    <xf numFmtId="0" fontId="6" fillId="0" borderId="7" xfId="0" applyFont="1" applyBorder="1"/>
    <xf numFmtId="0" fontId="6" fillId="10" borderId="12" xfId="0" applyFont="1" applyFill="1" applyBorder="1"/>
    <xf numFmtId="0" fontId="10" fillId="0" borderId="6" xfId="0" applyFont="1" applyBorder="1"/>
    <xf numFmtId="0" fontId="10" fillId="10" borderId="12" xfId="0" applyFont="1" applyFill="1" applyBorder="1" applyAlignment="1">
      <alignment horizontal="center"/>
    </xf>
    <xf numFmtId="0" fontId="6" fillId="10" borderId="13" xfId="0" applyFont="1" applyFill="1" applyBorder="1"/>
    <xf numFmtId="0" fontId="10" fillId="0" borderId="14" xfId="0" applyFont="1" applyBorder="1"/>
    <xf numFmtId="0" fontId="10" fillId="10" borderId="13" xfId="0" applyFont="1" applyFill="1" applyBorder="1" applyAlignment="1">
      <alignment horizontal="center"/>
    </xf>
    <xf numFmtId="0" fontId="6" fillId="10" borderId="15" xfId="0" applyFont="1" applyFill="1" applyBorder="1"/>
    <xf numFmtId="0" fontId="10" fillId="0" borderId="7" xfId="0" applyFont="1" applyBorder="1"/>
    <xf numFmtId="0" fontId="10" fillId="10" borderId="15" xfId="0" applyFont="1" applyFill="1" applyBorder="1" applyAlignment="1">
      <alignment horizontal="center"/>
    </xf>
    <xf numFmtId="0" fontId="6" fillId="11" borderId="12" xfId="0" applyFont="1" applyFill="1" applyBorder="1"/>
    <xf numFmtId="0" fontId="10" fillId="11" borderId="12" xfId="0" applyFont="1" applyFill="1" applyBorder="1" applyAlignment="1">
      <alignment horizontal="center"/>
    </xf>
    <xf numFmtId="0" fontId="6" fillId="11" borderId="13" xfId="0" applyFont="1" applyFill="1" applyBorder="1"/>
    <xf numFmtId="0" fontId="10" fillId="11" borderId="13" xfId="0" applyFont="1" applyFill="1" applyBorder="1" applyAlignment="1">
      <alignment horizontal="center"/>
    </xf>
    <xf numFmtId="0" fontId="6" fillId="11" borderId="15" xfId="0" applyFont="1" applyFill="1" applyBorder="1"/>
    <xf numFmtId="0" fontId="10" fillId="11" borderId="15" xfId="0" applyFont="1" applyFill="1" applyBorder="1" applyAlignment="1">
      <alignment horizontal="center"/>
    </xf>
    <xf numFmtId="0" fontId="6" fillId="12" borderId="12" xfId="0" applyFont="1" applyFill="1" applyBorder="1"/>
    <xf numFmtId="0" fontId="10" fillId="12" borderId="12" xfId="0" applyFont="1" applyFill="1" applyBorder="1" applyAlignment="1">
      <alignment horizontal="center"/>
    </xf>
    <xf numFmtId="0" fontId="6" fillId="12" borderId="13" xfId="0" applyFont="1" applyFill="1" applyBorder="1"/>
    <xf numFmtId="0" fontId="10" fillId="12" borderId="13" xfId="0" applyFont="1" applyFill="1" applyBorder="1" applyAlignment="1">
      <alignment horizontal="center"/>
    </xf>
    <xf numFmtId="0" fontId="6" fillId="12" borderId="15" xfId="0" applyFont="1" applyFill="1" applyBorder="1"/>
    <xf numFmtId="0" fontId="10" fillId="12" borderId="15" xfId="0" applyFont="1" applyFill="1" applyBorder="1" applyAlignment="1">
      <alignment horizontal="center"/>
    </xf>
    <xf numFmtId="0" fontId="6" fillId="13" borderId="12" xfId="0" applyFont="1" applyFill="1" applyBorder="1"/>
    <xf numFmtId="0" fontId="10" fillId="13" borderId="12" xfId="0" applyFont="1" applyFill="1" applyBorder="1" applyAlignment="1">
      <alignment horizontal="center"/>
    </xf>
    <xf numFmtId="0" fontId="6" fillId="13" borderId="13" xfId="0" applyFont="1" applyFill="1" applyBorder="1"/>
    <xf numFmtId="0" fontId="10" fillId="13" borderId="13" xfId="0" applyFont="1" applyFill="1" applyBorder="1" applyAlignment="1">
      <alignment horizontal="center"/>
    </xf>
    <xf numFmtId="0" fontId="6" fillId="13" borderId="15" xfId="0" applyFont="1" applyFill="1" applyBorder="1"/>
    <xf numFmtId="0" fontId="10" fillId="13" borderId="15" xfId="0" applyFont="1" applyFill="1" applyBorder="1" applyAlignment="1">
      <alignment horizontal="center"/>
    </xf>
    <xf numFmtId="0" fontId="6" fillId="0" borderId="5" xfId="0" applyFont="1" applyBorder="1"/>
    <xf numFmtId="0" fontId="10" fillId="9" borderId="5" xfId="0" applyFont="1" applyFill="1" applyBorder="1" applyAlignment="1">
      <alignment horizontal="center"/>
    </xf>
    <xf numFmtId="0" fontId="10" fillId="14" borderId="16" xfId="0" applyFont="1" applyFill="1" applyBorder="1" applyAlignment="1">
      <alignment horizontal="center"/>
    </xf>
    <xf numFmtId="0" fontId="10" fillId="11" borderId="5" xfId="0" applyFont="1" applyFill="1" applyBorder="1" applyAlignment="1">
      <alignment horizontal="center"/>
    </xf>
    <xf numFmtId="0" fontId="10" fillId="12" borderId="5" xfId="0" applyFont="1" applyFill="1" applyBorder="1" applyAlignment="1">
      <alignment horizontal="center"/>
    </xf>
    <xf numFmtId="0" fontId="10" fillId="13" borderId="5" xfId="0" applyFont="1" applyFill="1" applyBorder="1" applyAlignment="1">
      <alignment horizontal="center"/>
    </xf>
    <xf numFmtId="0" fontId="11" fillId="4" borderId="5" xfId="0" applyFont="1" applyFill="1" applyBorder="1" applyAlignment="1">
      <alignment horizontal="center" vertical="center" wrapText="1"/>
    </xf>
    <xf numFmtId="0" fontId="10" fillId="5" borderId="5" xfId="0" applyFont="1" applyFill="1" applyBorder="1"/>
    <xf numFmtId="0" fontId="10"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0" fillId="0" borderId="0" xfId="0" applyFont="1"/>
    <xf numFmtId="0" fontId="10" fillId="2" borderId="19" xfId="0" applyFont="1" applyFill="1" applyBorder="1" applyAlignment="1">
      <alignment horizontal="center" vertical="center" wrapText="1"/>
    </xf>
    <xf numFmtId="0" fontId="10" fillId="0" borderId="1" xfId="0" applyFont="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xf>
    <xf numFmtId="9" fontId="10" fillId="2" borderId="1" xfId="0" applyNumberFormat="1" applyFont="1" applyFill="1" applyBorder="1" applyAlignment="1">
      <alignment horizontal="center"/>
    </xf>
    <xf numFmtId="0" fontId="10" fillId="0" borderId="1" xfId="0" applyFont="1" applyBorder="1" applyAlignment="1">
      <alignment horizontal="center" vertical="center"/>
    </xf>
    <xf numFmtId="0" fontId="10" fillId="0" borderId="20" xfId="0" applyFont="1" applyBorder="1" applyAlignment="1">
      <alignment wrapText="1"/>
    </xf>
    <xf numFmtId="0" fontId="10" fillId="0" borderId="22" xfId="0" applyFont="1" applyBorder="1" applyAlignment="1">
      <alignment wrapText="1"/>
    </xf>
    <xf numFmtId="0" fontId="10" fillId="0" borderId="1" xfId="0" applyFont="1" applyBorder="1"/>
    <xf numFmtId="0" fontId="10" fillId="0" borderId="1" xfId="0" applyFont="1" applyBorder="1" applyAlignment="1"/>
    <xf numFmtId="0" fontId="10" fillId="0" borderId="1" xfId="0" applyFont="1" applyBorder="1" applyAlignment="1">
      <alignment wrapText="1"/>
    </xf>
    <xf numFmtId="0" fontId="13" fillId="0" borderId="0" xfId="0" applyFont="1" applyAlignment="1"/>
    <xf numFmtId="0" fontId="10" fillId="0" borderId="1" xfId="0" applyFont="1" applyBorder="1" applyAlignment="1">
      <alignment wrapText="1"/>
    </xf>
    <xf numFmtId="0" fontId="10" fillId="0" borderId="1" xfId="0" applyFont="1" applyBorder="1" applyAlignment="1">
      <alignment vertical="center"/>
    </xf>
    <xf numFmtId="0" fontId="10"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xf numFmtId="0" fontId="7" fillId="0" borderId="0" xfId="0" applyFont="1"/>
    <xf numFmtId="0" fontId="7" fillId="0" borderId="0" xfId="0" applyFont="1" applyAlignment="1">
      <alignment horizontal="center" vertical="center"/>
    </xf>
    <xf numFmtId="0" fontId="10" fillId="0" borderId="0" xfId="0" applyFont="1" applyAlignment="1">
      <alignment wrapText="1"/>
    </xf>
    <xf numFmtId="0" fontId="12" fillId="0" borderId="1" xfId="0" applyFont="1" applyBorder="1" applyAlignment="1">
      <alignment horizontal="center" vertical="center"/>
    </xf>
    <xf numFmtId="0" fontId="10" fillId="0" borderId="20" xfId="0" applyFont="1" applyBorder="1" applyAlignment="1">
      <alignment wrapText="1"/>
    </xf>
    <xf numFmtId="0" fontId="12"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0" borderId="0" xfId="0"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left" vertical="top" wrapText="1"/>
    </xf>
    <xf numFmtId="0" fontId="10" fillId="0" borderId="1" xfId="0" applyFont="1" applyBorder="1" applyAlignment="1">
      <alignment vertical="center" wrapText="1"/>
    </xf>
    <xf numFmtId="0" fontId="13" fillId="0" borderId="1" xfId="0" applyFont="1" applyBorder="1"/>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10" fillId="15" borderId="1" xfId="0" applyFont="1" applyFill="1" applyBorder="1" applyAlignment="1">
      <alignment horizontal="center" vertical="center"/>
    </xf>
    <xf numFmtId="0" fontId="10" fillId="0" borderId="0" xfId="0" applyFont="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0" fillId="16" borderId="1" xfId="0" applyFont="1" applyFill="1" applyBorder="1" applyAlignment="1">
      <alignment horizontal="center" vertical="center"/>
    </xf>
    <xf numFmtId="0" fontId="17" fillId="17" borderId="1"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19"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7" fillId="0" borderId="23" xfId="0" applyFont="1" applyBorder="1"/>
    <xf numFmtId="0" fontId="10" fillId="0" borderId="24" xfId="0" applyFont="1" applyBorder="1"/>
    <xf numFmtId="0" fontId="10" fillId="0" borderId="25" xfId="0" applyFont="1" applyBorder="1"/>
    <xf numFmtId="0" fontId="7" fillId="0" borderId="26" xfId="0" applyFont="1" applyBorder="1"/>
    <xf numFmtId="0" fontId="10" fillId="0" borderId="23" xfId="0" applyFont="1" applyBorder="1"/>
    <xf numFmtId="0" fontId="10" fillId="0" borderId="27" xfId="0" applyFont="1" applyBorder="1"/>
    <xf numFmtId="0" fontId="10" fillId="0" borderId="26" xfId="0" applyFont="1" applyBorder="1"/>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vertical="center"/>
    </xf>
    <xf numFmtId="0" fontId="10" fillId="0" borderId="27" xfId="0" applyFont="1" applyBorder="1" applyAlignment="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Alignment="1">
      <alignment horizontal="right"/>
    </xf>
    <xf numFmtId="0" fontId="10" fillId="0" borderId="0" xfId="0" applyFont="1" applyAlignment="1">
      <alignment horizontal="right" vertical="center"/>
    </xf>
    <xf numFmtId="0" fontId="7" fillId="0" borderId="28" xfId="0" applyFont="1" applyBorder="1"/>
    <xf numFmtId="0" fontId="7" fillId="0" borderId="29" xfId="0" applyFont="1" applyBorder="1"/>
    <xf numFmtId="0" fontId="7" fillId="0" borderId="30" xfId="0" applyFont="1" applyBorder="1"/>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8"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0" fillId="2" borderId="1" xfId="0" applyFont="1" applyFill="1" applyBorder="1"/>
    <xf numFmtId="0" fontId="16" fillId="0" borderId="0" xfId="0" applyFont="1" applyAlignment="1">
      <alignment vertical="center" wrapText="1"/>
    </xf>
    <xf numFmtId="0" fontId="10" fillId="18" borderId="1" xfId="0" applyFont="1" applyFill="1" applyBorder="1"/>
    <xf numFmtId="0" fontId="24" fillId="18" borderId="1" xfId="0" applyFont="1" applyFill="1" applyBorder="1" applyAlignment="1">
      <alignment horizontal="center" vertical="center"/>
    </xf>
    <xf numFmtId="0" fontId="24" fillId="18" borderId="1" xfId="0" applyFont="1" applyFill="1" applyBorder="1" applyAlignment="1">
      <alignment horizontal="center" vertical="center" wrapText="1"/>
    </xf>
    <xf numFmtId="0" fontId="24" fillId="18" borderId="2"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2"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xf numFmtId="0" fontId="18"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8" fillId="2" borderId="20" xfId="0" applyFont="1" applyFill="1" applyBorder="1" applyAlignment="1">
      <alignment horizontal="center" vertical="center"/>
    </xf>
    <xf numFmtId="0" fontId="16" fillId="0" borderId="0" xfId="0" applyFont="1" applyAlignment="1">
      <alignment horizontal="center"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8" fillId="0" borderId="22" xfId="0" applyFont="1" applyBorder="1" applyAlignment="1">
      <alignment horizontal="center" vertical="center"/>
    </xf>
    <xf numFmtId="0" fontId="26" fillId="0" borderId="1" xfId="0" applyFont="1" applyBorder="1" applyAlignment="1">
      <alignment horizontal="center" vertical="center" wrapText="1"/>
    </xf>
    <xf numFmtId="0" fontId="18" fillId="0" borderId="4" xfId="0" applyFont="1" applyBorder="1" applyAlignment="1">
      <alignment horizontal="center" vertical="center"/>
    </xf>
    <xf numFmtId="0" fontId="18" fillId="18" borderId="1" xfId="0" applyFont="1" applyFill="1" applyBorder="1" applyAlignment="1">
      <alignment horizontal="center" vertical="center"/>
    </xf>
    <xf numFmtId="0" fontId="17" fillId="0" borderId="4" xfId="0" applyFont="1" applyBorder="1" applyAlignment="1">
      <alignment horizontal="center" vertical="center" wrapText="1"/>
    </xf>
    <xf numFmtId="0" fontId="27" fillId="0" borderId="0" xfId="0" applyFont="1" applyAlignment="1">
      <alignment horizontal="center" vertical="center"/>
    </xf>
    <xf numFmtId="0" fontId="10" fillId="20" borderId="1" xfId="0" applyFont="1" applyFill="1" applyBorder="1"/>
    <xf numFmtId="0" fontId="10" fillId="18" borderId="1" xfId="0" applyFont="1" applyFill="1" applyBorder="1" applyAlignment="1">
      <alignment horizontal="center" vertical="center" wrapText="1"/>
    </xf>
    <xf numFmtId="0" fontId="10" fillId="0" borderId="0" xfId="0" applyFont="1" applyAlignment="1">
      <alignment horizontal="center" vertical="center" wrapText="1"/>
    </xf>
    <xf numFmtId="0" fontId="17" fillId="18" borderId="1" xfId="0" applyFont="1" applyFill="1" applyBorder="1" applyAlignment="1">
      <alignment horizontal="center" vertical="center"/>
    </xf>
    <xf numFmtId="0" fontId="17" fillId="18" borderId="1" xfId="0" applyFont="1" applyFill="1" applyBorder="1" applyAlignment="1">
      <alignment horizontal="center" vertical="center" wrapText="1"/>
    </xf>
    <xf numFmtId="0" fontId="16" fillId="0" borderId="1" xfId="0" applyFont="1" applyBorder="1" applyAlignment="1">
      <alignment horizontal="center" vertical="center"/>
    </xf>
    <xf numFmtId="0" fontId="22" fillId="0" borderId="1" xfId="0" applyFont="1" applyBorder="1" applyAlignment="1">
      <alignment horizontal="center" vertical="center"/>
    </xf>
    <xf numFmtId="0" fontId="16" fillId="18" borderId="4"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0" borderId="0" xfId="0" applyFont="1" applyAlignment="1">
      <alignment horizontal="center" vertical="center" wrapText="1"/>
    </xf>
    <xf numFmtId="0" fontId="1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15" fillId="2" borderId="1" xfId="0" applyFont="1" applyFill="1" applyBorder="1" applyAlignment="1">
      <alignment horizontal="center" vertical="center" wrapText="1"/>
    </xf>
    <xf numFmtId="0" fontId="10" fillId="0" borderId="0" xfId="0" applyFont="1" applyAlignment="1">
      <alignment horizontal="left" vertical="center" wrapText="1"/>
    </xf>
    <xf numFmtId="0" fontId="10" fillId="0" borderId="29" xfId="0" applyFont="1" applyBorder="1" applyAlignment="1">
      <alignment horizontal="center" vertical="center" wrapText="1"/>
    </xf>
    <xf numFmtId="0" fontId="10" fillId="0" borderId="24" xfId="0" applyFont="1" applyBorder="1" applyAlignment="1">
      <alignment horizontal="left" vertical="center" wrapText="1"/>
    </xf>
    <xf numFmtId="0" fontId="13" fillId="18" borderId="1" xfId="0" applyFont="1" applyFill="1" applyBorder="1"/>
    <xf numFmtId="0" fontId="1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18" borderId="1" xfId="0" applyFont="1" applyFill="1" applyBorder="1" applyAlignment="1">
      <alignment horizontal="left" vertical="center" wrapText="1"/>
    </xf>
    <xf numFmtId="0" fontId="29" fillId="18" borderId="1" xfId="0" applyFont="1" applyFill="1" applyBorder="1" applyAlignment="1">
      <alignment horizontal="left" vertical="center" wrapText="1"/>
    </xf>
    <xf numFmtId="0" fontId="10" fillId="18" borderId="1" xfId="0" applyFont="1" applyFill="1" applyBorder="1" applyAlignment="1">
      <alignment horizontal="center" vertical="center"/>
    </xf>
    <xf numFmtId="0" fontId="18" fillId="18" borderId="1" xfId="0" applyFont="1" applyFill="1" applyBorder="1" applyAlignment="1">
      <alignment horizontal="left" vertical="center" wrapText="1"/>
    </xf>
    <xf numFmtId="0" fontId="29" fillId="18" borderId="1" xfId="0" applyFont="1" applyFill="1" applyBorder="1" applyAlignment="1">
      <alignment horizontal="center" vertical="center" wrapText="1"/>
    </xf>
    <xf numFmtId="0" fontId="16" fillId="18" borderId="1" xfId="0" applyFont="1" applyFill="1" applyBorder="1" applyAlignment="1">
      <alignment horizontal="center" vertical="center"/>
    </xf>
    <xf numFmtId="0" fontId="18" fillId="18" borderId="1" xfId="0" applyFont="1" applyFill="1" applyBorder="1" applyAlignment="1">
      <alignment horizontal="center" vertical="center" wrapText="1"/>
    </xf>
    <xf numFmtId="0" fontId="30" fillId="18" borderId="1" xfId="0" applyFont="1" applyFill="1" applyBorder="1"/>
    <xf numFmtId="0" fontId="30" fillId="0" borderId="0" xfId="0" applyFont="1"/>
    <xf numFmtId="0" fontId="31" fillId="2" borderId="1" xfId="0" applyFont="1" applyFill="1" applyBorder="1" applyAlignment="1">
      <alignment horizontal="center" vertical="center" wrapText="1"/>
    </xf>
    <xf numFmtId="0" fontId="31" fillId="2" borderId="1" xfId="0" applyFont="1" applyFill="1" applyBorder="1" applyAlignment="1">
      <alignment wrapText="1"/>
    </xf>
    <xf numFmtId="0" fontId="4"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22"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1" borderId="2" xfId="0" applyFont="1" applyFill="1" applyBorder="1" applyAlignment="1">
      <alignment horizontal="center" vertical="center"/>
    </xf>
    <xf numFmtId="0" fontId="16" fillId="21" borderId="2"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xf>
    <xf numFmtId="0" fontId="18" fillId="21" borderId="1" xfId="0" applyFont="1" applyFill="1" applyBorder="1" applyAlignment="1">
      <alignment horizontal="center" vertical="center"/>
    </xf>
    <xf numFmtId="0" fontId="18" fillId="22" borderId="1" xfId="0" applyFont="1" applyFill="1" applyBorder="1" applyAlignment="1">
      <alignment horizontal="center" vertical="center"/>
    </xf>
    <xf numFmtId="0" fontId="10" fillId="22" borderId="1" xfId="0" applyFont="1" applyFill="1" applyBorder="1"/>
    <xf numFmtId="0" fontId="15" fillId="0" borderId="0" xfId="0" applyFont="1" applyFill="1" applyBorder="1" applyAlignment="1">
      <alignment horizontal="center" vertical="center" wrapText="1"/>
    </xf>
    <xf numFmtId="0" fontId="34" fillId="23"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9" fontId="35" fillId="0" borderId="1" xfId="0" applyNumberFormat="1" applyFont="1" applyBorder="1" applyAlignment="1">
      <alignment horizontal="center" vertical="center" wrapText="1"/>
    </xf>
    <xf numFmtId="0" fontId="15" fillId="2" borderId="4"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xf>
    <xf numFmtId="0" fontId="10" fillId="0" borderId="0" xfId="0" applyFont="1" applyBorder="1" applyAlignment="1">
      <alignment wrapText="1"/>
    </xf>
    <xf numFmtId="0" fontId="34" fillId="23" borderId="4" xfId="0" applyFont="1" applyFill="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vertical="center" wrapText="1"/>
    </xf>
    <xf numFmtId="0" fontId="39" fillId="0" borderId="1" xfId="0" applyFont="1" applyBorder="1" applyAlignment="1">
      <alignment horizontal="center" vertical="center" wrapText="1"/>
    </xf>
    <xf numFmtId="0" fontId="36" fillId="0" borderId="1" xfId="0" applyFont="1" applyBorder="1" applyAlignment="1">
      <alignment vertical="center" wrapText="1"/>
    </xf>
    <xf numFmtId="0" fontId="36" fillId="0" borderId="1" xfId="0" applyFont="1" applyBorder="1" applyAlignment="1">
      <alignment horizontal="left" vertical="center" wrapText="1"/>
    </xf>
    <xf numFmtId="0" fontId="36" fillId="0" borderId="1" xfId="0" applyFont="1" applyBorder="1" applyAlignment="1">
      <alignment horizontal="left" vertical="top"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top" wrapText="1"/>
    </xf>
    <xf numFmtId="0" fontId="39" fillId="0" borderId="1" xfId="0" applyFont="1" applyBorder="1" applyAlignment="1">
      <alignment horizontal="left" wrapText="1"/>
    </xf>
    <xf numFmtId="0" fontId="39" fillId="0" borderId="1" xfId="0" applyFont="1" applyBorder="1" applyAlignment="1">
      <alignment horizontal="left" vertical="top" wrapText="1"/>
    </xf>
    <xf numFmtId="0" fontId="36" fillId="0" borderId="0" xfId="0" applyFont="1"/>
    <xf numFmtId="0" fontId="36" fillId="0" borderId="1" xfId="0" applyFont="1" applyBorder="1"/>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36" fillId="0" borderId="1" xfId="0" applyFont="1" applyBorder="1" applyAlignment="1">
      <alignment horizontal="center" vertical="center"/>
    </xf>
    <xf numFmtId="0" fontId="51"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1" xfId="0" applyFont="1" applyBorder="1" applyAlignment="1">
      <alignment vertical="center" wrapText="1"/>
    </xf>
    <xf numFmtId="0" fontId="49"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39" fillId="0" borderId="1" xfId="0" applyFont="1" applyBorder="1" applyAlignment="1">
      <alignment horizontal="center" vertical="center"/>
    </xf>
    <xf numFmtId="0" fontId="58"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xf numFmtId="0" fontId="3" fillId="0" borderId="4" xfId="0" applyFont="1" applyBorder="1"/>
    <xf numFmtId="0" fontId="4" fillId="4" borderId="6" xfId="0" applyFont="1" applyFill="1" applyBorder="1" applyAlignment="1">
      <alignment horizontal="center" vertical="center" wrapText="1"/>
    </xf>
    <xf numFmtId="0" fontId="3" fillId="0" borderId="7" xfId="0" applyFont="1" applyBorder="1"/>
    <xf numFmtId="0" fontId="6" fillId="7" borderId="9" xfId="0" applyFont="1" applyFill="1" applyBorder="1" applyAlignment="1">
      <alignment horizontal="center" vertical="center" wrapText="1"/>
    </xf>
    <xf numFmtId="0" fontId="3" fillId="0" borderId="10" xfId="0" applyFont="1" applyBorder="1"/>
    <xf numFmtId="0" fontId="6" fillId="8" borderId="9"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3" fillId="0" borderId="14" xfId="0" applyFont="1" applyBorder="1"/>
    <xf numFmtId="0" fontId="3" fillId="0" borderId="17" xfId="0" applyFont="1" applyBorder="1"/>
    <xf numFmtId="0" fontId="12" fillId="7" borderId="18" xfId="0" applyFont="1" applyFill="1" applyBorder="1" applyAlignment="1">
      <alignment horizontal="center" vertical="center" wrapText="1"/>
    </xf>
    <xf numFmtId="0" fontId="10" fillId="2" borderId="20" xfId="0" applyFont="1" applyFill="1" applyBorder="1" applyAlignment="1">
      <alignment horizontal="center"/>
    </xf>
    <xf numFmtId="0" fontId="3" fillId="0" borderId="21" xfId="0" applyFont="1" applyBorder="1"/>
    <xf numFmtId="0" fontId="3" fillId="0" borderId="22" xfId="0" applyFont="1" applyBorder="1"/>
    <xf numFmtId="0" fontId="10" fillId="0" borderId="20" xfId="0" applyFont="1" applyBorder="1" applyAlignment="1">
      <alignment horizontal="left"/>
    </xf>
    <xf numFmtId="0" fontId="14" fillId="2" borderId="20" xfId="0" applyFont="1" applyFill="1" applyBorder="1" applyAlignment="1">
      <alignment horizontal="center" vertical="center"/>
    </xf>
    <xf numFmtId="0" fontId="7" fillId="0" borderId="20" xfId="0" applyFont="1" applyBorder="1" applyAlignment="1">
      <alignment horizontal="center" vertical="center"/>
    </xf>
    <xf numFmtId="0" fontId="17" fillId="2" borderId="20"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6" fillId="0" borderId="20" xfId="0" applyFont="1" applyBorder="1" applyAlignment="1">
      <alignment horizontal="center" vertical="center" wrapText="1"/>
    </xf>
    <xf numFmtId="0" fontId="47" fillId="0" borderId="21" xfId="0" applyFont="1" applyBorder="1"/>
    <xf numFmtId="0" fontId="47" fillId="0" borderId="22" xfId="0" applyFont="1" applyBorder="1"/>
    <xf numFmtId="0" fontId="10" fillId="0" borderId="20" xfId="0" applyFont="1" applyBorder="1" applyAlignment="1">
      <alignment horizontal="left" vertical="center"/>
    </xf>
    <xf numFmtId="0" fontId="10" fillId="0" borderId="20" xfId="0" applyFont="1" applyBorder="1" applyAlignment="1">
      <alignment horizontal="left" vertical="center" wrapText="1"/>
    </xf>
    <xf numFmtId="0" fontId="22" fillId="0" borderId="20" xfId="0" applyFont="1" applyBorder="1" applyAlignment="1">
      <alignment horizontal="center" vertical="center"/>
    </xf>
    <xf numFmtId="0" fontId="16" fillId="0" borderId="20" xfId="0" applyFont="1" applyBorder="1" applyAlignment="1">
      <alignment horizontal="center" vertical="center"/>
    </xf>
    <xf numFmtId="0" fontId="17" fillId="2" borderId="20" xfId="0" applyFont="1" applyFill="1" applyBorder="1" applyAlignment="1">
      <alignment horizontal="center" wrapText="1"/>
    </xf>
    <xf numFmtId="0" fontId="17" fillId="19" borderId="20"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6" fillId="17" borderId="20" xfId="0" applyFont="1" applyFill="1" applyBorder="1" applyAlignment="1">
      <alignment horizontal="center" vertical="center" wrapText="1"/>
    </xf>
    <xf numFmtId="0" fontId="16" fillId="19" borderId="20" xfId="0" applyFont="1" applyFill="1" applyBorder="1" applyAlignment="1">
      <alignment horizontal="center" vertical="center" wrapText="1"/>
    </xf>
    <xf numFmtId="0" fontId="16" fillId="2" borderId="20" xfId="0" applyFont="1" applyFill="1" applyBorder="1" applyAlignment="1">
      <alignment horizontal="center" wrapText="1"/>
    </xf>
    <xf numFmtId="0" fontId="36" fillId="21" borderId="31" xfId="0" applyFont="1" applyFill="1" applyBorder="1" applyAlignment="1">
      <alignment horizontal="center"/>
    </xf>
    <xf numFmtId="0" fontId="0" fillId="21" borderId="31" xfId="0" applyFont="1" applyFill="1" applyBorder="1" applyAlignment="1">
      <alignment horizontal="center"/>
    </xf>
    <xf numFmtId="0" fontId="36" fillId="21" borderId="29" xfId="0" applyFont="1" applyFill="1" applyBorder="1" applyAlignment="1">
      <alignment horizontal="center" vertical="center"/>
    </xf>
    <xf numFmtId="0" fontId="10" fillId="21" borderId="29" xfId="0" applyFont="1" applyFill="1" applyBorder="1" applyAlignment="1">
      <alignment horizontal="center" vertical="center"/>
    </xf>
    <xf numFmtId="0" fontId="28" fillId="2" borderId="2" xfId="0" applyFont="1" applyFill="1" applyBorder="1" applyAlignment="1">
      <alignment horizontal="center" vertical="center" textRotation="90"/>
    </xf>
    <xf numFmtId="0" fontId="17" fillId="17"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36</xdr:col>
      <xdr:colOff>0</xdr:colOff>
      <xdr:row>25</xdr:row>
      <xdr:rowOff>38100</xdr:rowOff>
    </xdr:from>
    <xdr:ext cx="38100" cy="5705475"/>
    <xdr:grpSp>
      <xdr:nvGrpSpPr>
        <xdr:cNvPr id="2" name="Shape 2">
          <a:extLst>
            <a:ext uri="{FF2B5EF4-FFF2-40B4-BE49-F238E27FC236}">
              <a16:creationId xmlns:a16="http://schemas.microsoft.com/office/drawing/2014/main" id="{00000000-0008-0000-0600-000002000000}"/>
            </a:ext>
          </a:extLst>
        </xdr:cNvPr>
        <xdr:cNvGrpSpPr/>
      </xdr:nvGrpSpPr>
      <xdr:grpSpPr>
        <a:xfrm>
          <a:off x="16336483" y="10349466"/>
          <a:ext cx="38100" cy="5705475"/>
          <a:chOff x="5346000" y="927263"/>
          <a:chExt cx="0" cy="5705475"/>
        </a:xfrm>
      </xdr:grpSpPr>
      <xdr:cxnSp macro="">
        <xdr:nvCxnSpPr>
          <xdr:cNvPr id="3" name="Shape 3">
            <a:extLst>
              <a:ext uri="{FF2B5EF4-FFF2-40B4-BE49-F238E27FC236}">
                <a16:creationId xmlns:a16="http://schemas.microsoft.com/office/drawing/2014/main" id="{00000000-0008-0000-0600-000003000000}"/>
              </a:ext>
            </a:extLst>
          </xdr:cNvPr>
          <xdr:cNvCxnSpPr/>
        </xdr:nvCxnSpPr>
        <xdr:spPr>
          <a:xfrm rot="10800000">
            <a:off x="5346000" y="927263"/>
            <a:ext cx="0" cy="5705475"/>
          </a:xfrm>
          <a:prstGeom prst="straightConnector1">
            <a:avLst/>
          </a:prstGeom>
          <a:noFill/>
          <a:ln w="19050" cap="flat" cmpd="sng">
            <a:solidFill>
              <a:srgbClr val="00B0F0"/>
            </a:solidFill>
            <a:prstDash val="solid"/>
            <a:miter lim="800000"/>
            <a:headEnd type="none" w="sm" len="sm"/>
            <a:tailEnd type="none" w="sm" len="sm"/>
          </a:ln>
        </xdr:spPr>
      </xdr:cxnSp>
    </xdr:grpSp>
    <xdr:clientData fLocksWithSheet="0"/>
  </xdr:oneCellAnchor>
  <xdr:oneCellAnchor>
    <xdr:from>
      <xdr:col>23</xdr:col>
      <xdr:colOff>47625</xdr:colOff>
      <xdr:row>40</xdr:row>
      <xdr:rowOff>66675</xdr:rowOff>
    </xdr:from>
    <xdr:ext cx="6705600" cy="38100"/>
    <xdr:grpSp>
      <xdr:nvGrpSpPr>
        <xdr:cNvPr id="4" name="Shape 2">
          <a:extLst>
            <a:ext uri="{FF2B5EF4-FFF2-40B4-BE49-F238E27FC236}">
              <a16:creationId xmlns:a16="http://schemas.microsoft.com/office/drawing/2014/main" id="{00000000-0008-0000-0600-000004000000}"/>
            </a:ext>
          </a:extLst>
        </xdr:cNvPr>
        <xdr:cNvGrpSpPr/>
      </xdr:nvGrpSpPr>
      <xdr:grpSpPr>
        <a:xfrm>
          <a:off x="13216491" y="13368448"/>
          <a:ext cx="6705600" cy="38100"/>
          <a:chOff x="1993200" y="3780000"/>
          <a:chExt cx="6705600" cy="0"/>
        </a:xfrm>
      </xdr:grpSpPr>
      <xdr:cxnSp macro="">
        <xdr:nvCxnSpPr>
          <xdr:cNvPr id="5" name="Shape 4">
            <a:extLst>
              <a:ext uri="{FF2B5EF4-FFF2-40B4-BE49-F238E27FC236}">
                <a16:creationId xmlns:a16="http://schemas.microsoft.com/office/drawing/2014/main" id="{00000000-0008-0000-0600-000005000000}"/>
              </a:ext>
            </a:extLst>
          </xdr:cNvPr>
          <xdr:cNvCxnSpPr/>
        </xdr:nvCxnSpPr>
        <xdr:spPr>
          <a:xfrm rot="10800000">
            <a:off x="1993200" y="3780000"/>
            <a:ext cx="6705600" cy="0"/>
          </a:xfrm>
          <a:prstGeom prst="straightConnector1">
            <a:avLst/>
          </a:prstGeom>
          <a:noFill/>
          <a:ln w="19050" cap="flat" cmpd="sng">
            <a:solidFill>
              <a:srgbClr val="7030A0"/>
            </a:solidFill>
            <a:prstDash val="solid"/>
            <a:miter lim="800000"/>
            <a:headEnd type="none" w="sm" len="sm"/>
            <a:tailEnd type="none" w="sm" len="sm"/>
          </a:ln>
        </xdr:spPr>
      </xdr:cxnSp>
    </xdr:grpSp>
    <xdr:clientData fLocksWithSheet="0"/>
  </xdr:oneCellAnchor>
  <xdr:oneCellAnchor>
    <xdr:from>
      <xdr:col>27</xdr:col>
      <xdr:colOff>0</xdr:colOff>
      <xdr:row>50</xdr:row>
      <xdr:rowOff>95250</xdr:rowOff>
    </xdr:from>
    <xdr:ext cx="1104900" cy="323850"/>
    <xdr:sp macro="" textlink="">
      <xdr:nvSpPr>
        <xdr:cNvPr id="6" name="Shape 5">
          <a:extLst>
            <a:ext uri="{FF2B5EF4-FFF2-40B4-BE49-F238E27FC236}">
              <a16:creationId xmlns:a16="http://schemas.microsoft.com/office/drawing/2014/main" id="{00000000-0008-0000-0600-000006000000}"/>
            </a:ext>
          </a:extLst>
        </xdr:cNvPr>
        <xdr:cNvSpPr txBox="1"/>
      </xdr:nvSpPr>
      <xdr:spPr>
        <a:xfrm>
          <a:off x="4798313" y="3622838"/>
          <a:ext cx="1095375" cy="3143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Indiferentes</a:t>
          </a:r>
          <a:endParaRPr sz="1400"/>
        </a:p>
      </xdr:txBody>
    </xdr:sp>
    <xdr:clientData fLocksWithSheet="0"/>
  </xdr:oneCellAnchor>
  <xdr:oneCellAnchor>
    <xdr:from>
      <xdr:col>44</xdr:col>
      <xdr:colOff>57150</xdr:colOff>
      <xdr:row>50</xdr:row>
      <xdr:rowOff>104775</xdr:rowOff>
    </xdr:from>
    <xdr:ext cx="733425" cy="304800"/>
    <xdr:sp macro="" textlink="">
      <xdr:nvSpPr>
        <xdr:cNvPr id="7" name="Shape 6">
          <a:extLst>
            <a:ext uri="{FF2B5EF4-FFF2-40B4-BE49-F238E27FC236}">
              <a16:creationId xmlns:a16="http://schemas.microsoft.com/office/drawing/2014/main" id="{00000000-0008-0000-0600-000007000000}"/>
            </a:ext>
          </a:extLst>
        </xdr:cNvPr>
        <xdr:cNvSpPr txBox="1"/>
      </xdr:nvSpPr>
      <xdr:spPr>
        <a:xfrm>
          <a:off x="4984050" y="3632363"/>
          <a:ext cx="723900" cy="2952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Activo</a:t>
          </a:r>
          <a:endParaRPr sz="1400"/>
        </a:p>
      </xdr:txBody>
    </xdr:sp>
    <xdr:clientData fLocksWithSheet="0"/>
  </xdr:oneCellAnchor>
  <xdr:oneCellAnchor>
    <xdr:from>
      <xdr:col>26</xdr:col>
      <xdr:colOff>28575</xdr:colOff>
      <xdr:row>26</xdr:row>
      <xdr:rowOff>171450</xdr:rowOff>
    </xdr:from>
    <xdr:ext cx="685800" cy="342900"/>
    <xdr:sp macro="" textlink="">
      <xdr:nvSpPr>
        <xdr:cNvPr id="8" name="Shape 7">
          <a:extLst>
            <a:ext uri="{FF2B5EF4-FFF2-40B4-BE49-F238E27FC236}">
              <a16:creationId xmlns:a16="http://schemas.microsoft.com/office/drawing/2014/main" id="{00000000-0008-0000-0600-000008000000}"/>
            </a:ext>
          </a:extLst>
        </xdr:cNvPr>
        <xdr:cNvSpPr txBox="1"/>
      </xdr:nvSpPr>
      <xdr:spPr>
        <a:xfrm>
          <a:off x="5007863" y="3613313"/>
          <a:ext cx="676275" cy="3333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Pasivo</a:t>
          </a:r>
          <a:endParaRPr sz="1400"/>
        </a:p>
      </xdr:txBody>
    </xdr:sp>
    <xdr:clientData fLocksWithSheet="0"/>
  </xdr:oneCellAnchor>
  <xdr:oneCellAnchor>
    <xdr:from>
      <xdr:col>44</xdr:col>
      <xdr:colOff>219075</xdr:colOff>
      <xdr:row>26</xdr:row>
      <xdr:rowOff>171450</xdr:rowOff>
    </xdr:from>
    <xdr:ext cx="704850" cy="333375"/>
    <xdr:sp macro="" textlink="">
      <xdr:nvSpPr>
        <xdr:cNvPr id="9" name="Shape 8">
          <a:extLst>
            <a:ext uri="{FF2B5EF4-FFF2-40B4-BE49-F238E27FC236}">
              <a16:creationId xmlns:a16="http://schemas.microsoft.com/office/drawing/2014/main" id="{00000000-0008-0000-0600-000009000000}"/>
            </a:ext>
          </a:extLst>
        </xdr:cNvPr>
        <xdr:cNvSpPr txBox="1"/>
      </xdr:nvSpPr>
      <xdr:spPr>
        <a:xfrm>
          <a:off x="4998338" y="3618075"/>
          <a:ext cx="695325" cy="323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Crítico</a:t>
          </a:r>
          <a:endParaRPr sz="1400"/>
        </a:p>
      </xdr:txBody>
    </xdr:sp>
    <xdr:clientData fLocksWithSheet="0"/>
  </xdr:oneCellAnchor>
  <xdr:oneCellAnchor>
    <xdr:from>
      <xdr:col>43</xdr:col>
      <xdr:colOff>171450</xdr:colOff>
      <xdr:row>28</xdr:row>
      <xdr:rowOff>114300</xdr:rowOff>
    </xdr:from>
    <xdr:ext cx="133350" cy="161925"/>
    <xdr:sp macro="" textlink="">
      <xdr:nvSpPr>
        <xdr:cNvPr id="10" name="Shape 9">
          <a:extLst>
            <a:ext uri="{FF2B5EF4-FFF2-40B4-BE49-F238E27FC236}">
              <a16:creationId xmlns:a16="http://schemas.microsoft.com/office/drawing/2014/main" id="{00000000-0008-0000-0600-00000A000000}"/>
            </a:ext>
          </a:extLst>
        </xdr:cNvPr>
        <xdr:cNvSpPr/>
      </xdr:nvSpPr>
      <xdr:spPr>
        <a:xfrm>
          <a:off x="5284088" y="3708563"/>
          <a:ext cx="123825" cy="142875"/>
        </a:xfrm>
        <a:prstGeom prst="ellipse">
          <a:avLst/>
        </a:prstGeom>
        <a:solidFill>
          <a:srgbClr val="FFFF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41</xdr:col>
      <xdr:colOff>190500</xdr:colOff>
      <xdr:row>32</xdr:row>
      <xdr:rowOff>85725</xdr:rowOff>
    </xdr:from>
    <xdr:ext cx="142875" cy="152400"/>
    <xdr:sp macro="" textlink="">
      <xdr:nvSpPr>
        <xdr:cNvPr id="11" name="Shape 10">
          <a:extLst>
            <a:ext uri="{FF2B5EF4-FFF2-40B4-BE49-F238E27FC236}">
              <a16:creationId xmlns:a16="http://schemas.microsoft.com/office/drawing/2014/main" id="{00000000-0008-0000-0600-00000B000000}"/>
            </a:ext>
          </a:extLst>
        </xdr:cNvPr>
        <xdr:cNvSpPr/>
      </xdr:nvSpPr>
      <xdr:spPr>
        <a:xfrm>
          <a:off x="5279325" y="3713325"/>
          <a:ext cx="133350" cy="133350"/>
        </a:xfrm>
        <a:prstGeom prst="ellipse">
          <a:avLst/>
        </a:prstGeom>
        <a:solidFill>
          <a:srgbClr val="FF00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42</xdr:col>
      <xdr:colOff>171450</xdr:colOff>
      <xdr:row>38</xdr:row>
      <xdr:rowOff>114300</xdr:rowOff>
    </xdr:from>
    <xdr:ext cx="142875" cy="133350"/>
    <xdr:sp macro="" textlink="">
      <xdr:nvSpPr>
        <xdr:cNvPr id="12" name="Shape 11">
          <a:extLst>
            <a:ext uri="{FF2B5EF4-FFF2-40B4-BE49-F238E27FC236}">
              <a16:creationId xmlns:a16="http://schemas.microsoft.com/office/drawing/2014/main" id="{00000000-0008-0000-0600-00000C000000}"/>
            </a:ext>
          </a:extLst>
        </xdr:cNvPr>
        <xdr:cNvSpPr/>
      </xdr:nvSpPr>
      <xdr:spPr>
        <a:xfrm>
          <a:off x="5279325" y="3718088"/>
          <a:ext cx="133350" cy="123825"/>
        </a:xfrm>
        <a:prstGeom prst="ellipse">
          <a:avLst/>
        </a:prstGeom>
        <a:solidFill>
          <a:srgbClr val="92D05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42</xdr:col>
      <xdr:colOff>190500</xdr:colOff>
      <xdr:row>37</xdr:row>
      <xdr:rowOff>85725</xdr:rowOff>
    </xdr:from>
    <xdr:ext cx="133350" cy="152400"/>
    <xdr:sp macro="" textlink="">
      <xdr:nvSpPr>
        <xdr:cNvPr id="13" name="Shape 12">
          <a:extLst>
            <a:ext uri="{FF2B5EF4-FFF2-40B4-BE49-F238E27FC236}">
              <a16:creationId xmlns:a16="http://schemas.microsoft.com/office/drawing/2014/main" id="{00000000-0008-0000-0600-00000D000000}"/>
            </a:ext>
          </a:extLst>
        </xdr:cNvPr>
        <xdr:cNvSpPr/>
      </xdr:nvSpPr>
      <xdr:spPr>
        <a:xfrm>
          <a:off x="5288850" y="3713325"/>
          <a:ext cx="114300" cy="133350"/>
        </a:xfrm>
        <a:prstGeom prst="ellipse">
          <a:avLst/>
        </a:prstGeom>
        <a:solidFill>
          <a:srgbClr val="0070C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39</xdr:col>
      <xdr:colOff>190500</xdr:colOff>
      <xdr:row>34</xdr:row>
      <xdr:rowOff>104775</xdr:rowOff>
    </xdr:from>
    <xdr:ext cx="161925" cy="133350"/>
    <xdr:sp macro="" textlink="">
      <xdr:nvSpPr>
        <xdr:cNvPr id="14" name="Shape 13">
          <a:extLst>
            <a:ext uri="{FF2B5EF4-FFF2-40B4-BE49-F238E27FC236}">
              <a16:creationId xmlns:a16="http://schemas.microsoft.com/office/drawing/2014/main" id="{00000000-0008-0000-0600-00000E000000}"/>
            </a:ext>
          </a:extLst>
        </xdr:cNvPr>
        <xdr:cNvSpPr/>
      </xdr:nvSpPr>
      <xdr:spPr>
        <a:xfrm>
          <a:off x="5274563" y="3718088"/>
          <a:ext cx="142875" cy="123825"/>
        </a:xfrm>
        <a:prstGeom prst="ellipse">
          <a:avLst/>
        </a:prstGeom>
        <a:solidFill>
          <a:srgbClr val="00B0F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40</xdr:col>
      <xdr:colOff>200025</xdr:colOff>
      <xdr:row>42</xdr:row>
      <xdr:rowOff>114300</xdr:rowOff>
    </xdr:from>
    <xdr:ext cx="142875" cy="152400"/>
    <xdr:sp macro="" textlink="">
      <xdr:nvSpPr>
        <xdr:cNvPr id="15" name="Shape 14">
          <a:extLst>
            <a:ext uri="{FF2B5EF4-FFF2-40B4-BE49-F238E27FC236}">
              <a16:creationId xmlns:a16="http://schemas.microsoft.com/office/drawing/2014/main" id="{00000000-0008-0000-0600-00000F000000}"/>
            </a:ext>
          </a:extLst>
        </xdr:cNvPr>
        <xdr:cNvSpPr/>
      </xdr:nvSpPr>
      <xdr:spPr>
        <a:xfrm rot="10800000">
          <a:off x="5284088" y="3713325"/>
          <a:ext cx="123825" cy="133350"/>
        </a:xfrm>
        <a:prstGeom prst="ellipse">
          <a:avLst/>
        </a:prstGeom>
        <a:solidFill>
          <a:srgbClr val="833C0B"/>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33</xdr:col>
      <xdr:colOff>190500</xdr:colOff>
      <xdr:row>38</xdr:row>
      <xdr:rowOff>95250</xdr:rowOff>
    </xdr:from>
    <xdr:ext cx="142875" cy="133350"/>
    <xdr:sp macro="" textlink="">
      <xdr:nvSpPr>
        <xdr:cNvPr id="16" name="Shape 15">
          <a:extLst>
            <a:ext uri="{FF2B5EF4-FFF2-40B4-BE49-F238E27FC236}">
              <a16:creationId xmlns:a16="http://schemas.microsoft.com/office/drawing/2014/main" id="{00000000-0008-0000-0600-000010000000}"/>
            </a:ext>
          </a:extLst>
        </xdr:cNvPr>
        <xdr:cNvSpPr/>
      </xdr:nvSpPr>
      <xdr:spPr>
        <a:xfrm>
          <a:off x="5279325" y="3718088"/>
          <a:ext cx="133350" cy="123825"/>
        </a:xfrm>
        <a:prstGeom prst="ellipse">
          <a:avLst/>
        </a:prstGeom>
        <a:solidFill>
          <a:srgbClr val="C9C9C9"/>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30</xdr:col>
      <xdr:colOff>171450</xdr:colOff>
      <xdr:row>39</xdr:row>
      <xdr:rowOff>95250</xdr:rowOff>
    </xdr:from>
    <xdr:ext cx="142875" cy="133350"/>
    <xdr:sp macro="" textlink="">
      <xdr:nvSpPr>
        <xdr:cNvPr id="17" name="Shape 16">
          <a:extLst>
            <a:ext uri="{FF2B5EF4-FFF2-40B4-BE49-F238E27FC236}">
              <a16:creationId xmlns:a16="http://schemas.microsoft.com/office/drawing/2014/main" id="{00000000-0008-0000-0600-000011000000}"/>
            </a:ext>
          </a:extLst>
        </xdr:cNvPr>
        <xdr:cNvSpPr/>
      </xdr:nvSpPr>
      <xdr:spPr>
        <a:xfrm>
          <a:off x="5279325" y="3722850"/>
          <a:ext cx="133350" cy="114300"/>
        </a:xfrm>
        <a:prstGeom prst="ellipse">
          <a:avLst/>
        </a:prstGeom>
        <a:solidFill>
          <a:srgbClr val="8296B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36</xdr:col>
      <xdr:colOff>171450</xdr:colOff>
      <xdr:row>40</xdr:row>
      <xdr:rowOff>133350</xdr:rowOff>
    </xdr:from>
    <xdr:ext cx="142875" cy="133350"/>
    <xdr:sp macro="" textlink="">
      <xdr:nvSpPr>
        <xdr:cNvPr id="18" name="Shape 17">
          <a:extLst>
            <a:ext uri="{FF2B5EF4-FFF2-40B4-BE49-F238E27FC236}">
              <a16:creationId xmlns:a16="http://schemas.microsoft.com/office/drawing/2014/main" id="{00000000-0008-0000-0600-000012000000}"/>
            </a:ext>
          </a:extLst>
        </xdr:cNvPr>
        <xdr:cNvSpPr/>
      </xdr:nvSpPr>
      <xdr:spPr>
        <a:xfrm rot="10800000" flipH="1">
          <a:off x="5279325" y="3718088"/>
          <a:ext cx="133350" cy="123825"/>
        </a:xfrm>
        <a:prstGeom prst="ellipse">
          <a:avLst/>
        </a:prstGeom>
        <a:solidFill>
          <a:srgbClr val="385623"/>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34</xdr:col>
      <xdr:colOff>156307</xdr:colOff>
      <xdr:row>37</xdr:row>
      <xdr:rowOff>85480</xdr:rowOff>
    </xdr:from>
    <xdr:ext cx="148981" cy="134327"/>
    <xdr:sp macro="" textlink="">
      <xdr:nvSpPr>
        <xdr:cNvPr id="19" name="Shape 18">
          <a:extLst>
            <a:ext uri="{FF2B5EF4-FFF2-40B4-BE49-F238E27FC236}">
              <a16:creationId xmlns:a16="http://schemas.microsoft.com/office/drawing/2014/main" id="{00000000-0008-0000-0600-000013000000}"/>
            </a:ext>
          </a:extLst>
        </xdr:cNvPr>
        <xdr:cNvSpPr/>
      </xdr:nvSpPr>
      <xdr:spPr>
        <a:xfrm rot="10800000">
          <a:off x="16019095" y="12761057"/>
          <a:ext cx="148981" cy="134327"/>
        </a:xfrm>
        <a:prstGeom prst="ellipse">
          <a:avLst/>
        </a:prstGeom>
        <a:solidFill>
          <a:schemeClr val="accent2"/>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P10</a:t>
          </a:r>
          <a:endParaRPr sz="1400"/>
        </a:p>
      </xdr:txBody>
    </xdr:sp>
    <xdr:clientData fLocksWithSheet="0"/>
  </xdr:oneCellAnchor>
  <xdr:oneCellAnchor>
    <xdr:from>
      <xdr:col>36</xdr:col>
      <xdr:colOff>209550</xdr:colOff>
      <xdr:row>38</xdr:row>
      <xdr:rowOff>104775</xdr:rowOff>
    </xdr:from>
    <xdr:ext cx="142875" cy="152400"/>
    <xdr:sp macro="" textlink="">
      <xdr:nvSpPr>
        <xdr:cNvPr id="20" name="Shape 19">
          <a:extLst>
            <a:ext uri="{FF2B5EF4-FFF2-40B4-BE49-F238E27FC236}">
              <a16:creationId xmlns:a16="http://schemas.microsoft.com/office/drawing/2014/main" id="{00000000-0008-0000-0600-000014000000}"/>
            </a:ext>
          </a:extLst>
        </xdr:cNvPr>
        <xdr:cNvSpPr/>
      </xdr:nvSpPr>
      <xdr:spPr>
        <a:xfrm rot="10800000">
          <a:off x="5284088" y="3713325"/>
          <a:ext cx="123825" cy="133350"/>
        </a:xfrm>
        <a:prstGeom prst="ellipse">
          <a:avLst/>
        </a:prstGeom>
        <a:solidFill>
          <a:srgbClr val="7F60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41</xdr:col>
      <xdr:colOff>190500</xdr:colOff>
      <xdr:row>34</xdr:row>
      <xdr:rowOff>114300</xdr:rowOff>
    </xdr:from>
    <xdr:ext cx="142875" cy="152400"/>
    <xdr:sp macro="" textlink="">
      <xdr:nvSpPr>
        <xdr:cNvPr id="21" name="Shape 20">
          <a:extLst>
            <a:ext uri="{FF2B5EF4-FFF2-40B4-BE49-F238E27FC236}">
              <a16:creationId xmlns:a16="http://schemas.microsoft.com/office/drawing/2014/main" id="{00000000-0008-0000-0600-000015000000}"/>
            </a:ext>
          </a:extLst>
        </xdr:cNvPr>
        <xdr:cNvSpPr/>
      </xdr:nvSpPr>
      <xdr:spPr>
        <a:xfrm rot="10800000">
          <a:off x="5284088" y="3713325"/>
          <a:ext cx="123825" cy="133350"/>
        </a:xfrm>
        <a:prstGeom prst="ellipse">
          <a:avLst/>
        </a:prstGeom>
        <a:solidFill>
          <a:srgbClr val="7030A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48</xdr:col>
      <xdr:colOff>190500</xdr:colOff>
      <xdr:row>27</xdr:row>
      <xdr:rowOff>76200</xdr:rowOff>
    </xdr:from>
    <xdr:ext cx="142875" cy="152400"/>
    <xdr:sp macro="" textlink="">
      <xdr:nvSpPr>
        <xdr:cNvPr id="22" name="Shape 21">
          <a:extLst>
            <a:ext uri="{FF2B5EF4-FFF2-40B4-BE49-F238E27FC236}">
              <a16:creationId xmlns:a16="http://schemas.microsoft.com/office/drawing/2014/main" id="{00000000-0008-0000-0600-000016000000}"/>
            </a:ext>
          </a:extLst>
        </xdr:cNvPr>
        <xdr:cNvSpPr/>
      </xdr:nvSpPr>
      <xdr:spPr>
        <a:xfrm rot="10800000">
          <a:off x="5284088" y="3713325"/>
          <a:ext cx="123825" cy="133350"/>
        </a:xfrm>
        <a:prstGeom prst="ellipse">
          <a:avLst/>
        </a:prstGeom>
        <a:solidFill>
          <a:srgbClr val="00B05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33</xdr:col>
      <xdr:colOff>180975</xdr:colOff>
      <xdr:row>43</xdr:row>
      <xdr:rowOff>95250</xdr:rowOff>
    </xdr:from>
    <xdr:ext cx="142875" cy="152400"/>
    <xdr:sp macro="" textlink="">
      <xdr:nvSpPr>
        <xdr:cNvPr id="23" name="Shape 22">
          <a:extLst>
            <a:ext uri="{FF2B5EF4-FFF2-40B4-BE49-F238E27FC236}">
              <a16:creationId xmlns:a16="http://schemas.microsoft.com/office/drawing/2014/main" id="{00000000-0008-0000-0600-000017000000}"/>
            </a:ext>
          </a:extLst>
        </xdr:cNvPr>
        <xdr:cNvSpPr/>
      </xdr:nvSpPr>
      <xdr:spPr>
        <a:xfrm rot="10800000">
          <a:off x="5284088" y="3713325"/>
          <a:ext cx="123825" cy="133350"/>
        </a:xfrm>
        <a:prstGeom prst="ellipse">
          <a:avLst/>
        </a:prstGeom>
        <a:solidFill>
          <a:srgbClr val="0C0C0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39</xdr:col>
      <xdr:colOff>190500</xdr:colOff>
      <xdr:row>42</xdr:row>
      <xdr:rowOff>123825</xdr:rowOff>
    </xdr:from>
    <xdr:ext cx="142875" cy="152400"/>
    <xdr:sp macro="" textlink="">
      <xdr:nvSpPr>
        <xdr:cNvPr id="24" name="Shape 23">
          <a:extLst>
            <a:ext uri="{FF2B5EF4-FFF2-40B4-BE49-F238E27FC236}">
              <a16:creationId xmlns:a16="http://schemas.microsoft.com/office/drawing/2014/main" id="{00000000-0008-0000-0600-000018000000}"/>
            </a:ext>
          </a:extLst>
        </xdr:cNvPr>
        <xdr:cNvSpPr/>
      </xdr:nvSpPr>
      <xdr:spPr>
        <a:xfrm rot="10800000">
          <a:off x="5284088" y="3713325"/>
          <a:ext cx="123825" cy="133350"/>
        </a:xfrm>
        <a:prstGeom prst="ellipse">
          <a:avLst/>
        </a:prstGeom>
        <a:solidFill>
          <a:srgbClr val="F7CAA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53</xdr:col>
      <xdr:colOff>28575</xdr:colOff>
      <xdr:row>31</xdr:row>
      <xdr:rowOff>19050</xdr:rowOff>
    </xdr:from>
    <xdr:ext cx="123825" cy="133350"/>
    <xdr:sp macro="" textlink="">
      <xdr:nvSpPr>
        <xdr:cNvPr id="25" name="Shape 24">
          <a:extLst>
            <a:ext uri="{FF2B5EF4-FFF2-40B4-BE49-F238E27FC236}">
              <a16:creationId xmlns:a16="http://schemas.microsoft.com/office/drawing/2014/main" id="{00000000-0008-0000-0600-000019000000}"/>
            </a:ext>
          </a:extLst>
        </xdr:cNvPr>
        <xdr:cNvSpPr/>
      </xdr:nvSpPr>
      <xdr:spPr>
        <a:xfrm>
          <a:off x="5288850" y="3718088"/>
          <a:ext cx="114300" cy="123825"/>
        </a:xfrm>
        <a:prstGeom prst="ellipse">
          <a:avLst/>
        </a:prstGeom>
        <a:solidFill>
          <a:srgbClr val="0070C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47625</xdr:colOff>
      <xdr:row>28</xdr:row>
      <xdr:rowOff>19050</xdr:rowOff>
    </xdr:from>
    <xdr:ext cx="123825" cy="133350"/>
    <xdr:sp macro="" textlink="">
      <xdr:nvSpPr>
        <xdr:cNvPr id="26" name="Shape 25">
          <a:extLst>
            <a:ext uri="{FF2B5EF4-FFF2-40B4-BE49-F238E27FC236}">
              <a16:creationId xmlns:a16="http://schemas.microsoft.com/office/drawing/2014/main" id="{00000000-0008-0000-0600-00001A000000}"/>
            </a:ext>
          </a:extLst>
        </xdr:cNvPr>
        <xdr:cNvSpPr/>
      </xdr:nvSpPr>
      <xdr:spPr>
        <a:xfrm>
          <a:off x="5288850" y="3718088"/>
          <a:ext cx="114300" cy="123825"/>
        </a:xfrm>
        <a:prstGeom prst="ellipse">
          <a:avLst/>
        </a:prstGeom>
        <a:solidFill>
          <a:srgbClr val="FFFF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53</xdr:col>
      <xdr:colOff>38100</xdr:colOff>
      <xdr:row>30</xdr:row>
      <xdr:rowOff>19050</xdr:rowOff>
    </xdr:from>
    <xdr:ext cx="123825" cy="133350"/>
    <xdr:sp macro="" textlink="">
      <xdr:nvSpPr>
        <xdr:cNvPr id="27" name="Shape 26">
          <a:extLst>
            <a:ext uri="{FF2B5EF4-FFF2-40B4-BE49-F238E27FC236}">
              <a16:creationId xmlns:a16="http://schemas.microsoft.com/office/drawing/2014/main" id="{00000000-0008-0000-0600-00001B000000}"/>
            </a:ext>
          </a:extLst>
        </xdr:cNvPr>
        <xdr:cNvSpPr/>
      </xdr:nvSpPr>
      <xdr:spPr>
        <a:xfrm>
          <a:off x="5288850" y="3718088"/>
          <a:ext cx="114300" cy="123825"/>
        </a:xfrm>
        <a:prstGeom prst="ellipse">
          <a:avLst/>
        </a:prstGeom>
        <a:solidFill>
          <a:srgbClr val="92D05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28575</xdr:colOff>
      <xdr:row>29</xdr:row>
      <xdr:rowOff>9525</xdr:rowOff>
    </xdr:from>
    <xdr:ext cx="123825" cy="133350"/>
    <xdr:sp macro="" textlink="">
      <xdr:nvSpPr>
        <xdr:cNvPr id="28" name="Shape 27">
          <a:extLst>
            <a:ext uri="{FF2B5EF4-FFF2-40B4-BE49-F238E27FC236}">
              <a16:creationId xmlns:a16="http://schemas.microsoft.com/office/drawing/2014/main" id="{00000000-0008-0000-0600-00001C000000}"/>
            </a:ext>
          </a:extLst>
        </xdr:cNvPr>
        <xdr:cNvSpPr/>
      </xdr:nvSpPr>
      <xdr:spPr>
        <a:xfrm>
          <a:off x="5288850" y="3718088"/>
          <a:ext cx="114300" cy="123825"/>
        </a:xfrm>
        <a:prstGeom prst="ellipse">
          <a:avLst/>
        </a:prstGeom>
        <a:solidFill>
          <a:srgbClr val="FF00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53</xdr:col>
      <xdr:colOff>38100</xdr:colOff>
      <xdr:row>32</xdr:row>
      <xdr:rowOff>19050</xdr:rowOff>
    </xdr:from>
    <xdr:ext cx="123825" cy="133350"/>
    <xdr:sp macro="" textlink="">
      <xdr:nvSpPr>
        <xdr:cNvPr id="29" name="Shape 28">
          <a:extLst>
            <a:ext uri="{FF2B5EF4-FFF2-40B4-BE49-F238E27FC236}">
              <a16:creationId xmlns:a16="http://schemas.microsoft.com/office/drawing/2014/main" id="{00000000-0008-0000-0600-00001D000000}"/>
            </a:ext>
          </a:extLst>
        </xdr:cNvPr>
        <xdr:cNvSpPr/>
      </xdr:nvSpPr>
      <xdr:spPr>
        <a:xfrm>
          <a:off x="5288850" y="3718088"/>
          <a:ext cx="114300" cy="123825"/>
        </a:xfrm>
        <a:prstGeom prst="ellipse">
          <a:avLst/>
        </a:prstGeom>
        <a:solidFill>
          <a:srgbClr val="00B0F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28575</xdr:colOff>
      <xdr:row>33</xdr:row>
      <xdr:rowOff>28575</xdr:rowOff>
    </xdr:from>
    <xdr:ext cx="123825" cy="133350"/>
    <xdr:sp macro="" textlink="">
      <xdr:nvSpPr>
        <xdr:cNvPr id="30" name="Shape 29">
          <a:extLst>
            <a:ext uri="{FF2B5EF4-FFF2-40B4-BE49-F238E27FC236}">
              <a16:creationId xmlns:a16="http://schemas.microsoft.com/office/drawing/2014/main" id="{00000000-0008-0000-0600-00001E000000}"/>
            </a:ext>
          </a:extLst>
        </xdr:cNvPr>
        <xdr:cNvSpPr/>
      </xdr:nvSpPr>
      <xdr:spPr>
        <a:xfrm>
          <a:off x="5288850" y="3718088"/>
          <a:ext cx="114300" cy="123825"/>
        </a:xfrm>
        <a:prstGeom prst="ellipse">
          <a:avLst/>
        </a:prstGeom>
        <a:solidFill>
          <a:srgbClr val="833C0B"/>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38100</xdr:colOff>
      <xdr:row>34</xdr:row>
      <xdr:rowOff>19050</xdr:rowOff>
    </xdr:from>
    <xdr:ext cx="123825" cy="133350"/>
    <xdr:sp macro="" textlink="">
      <xdr:nvSpPr>
        <xdr:cNvPr id="31" name="Shape 30">
          <a:extLst>
            <a:ext uri="{FF2B5EF4-FFF2-40B4-BE49-F238E27FC236}">
              <a16:creationId xmlns:a16="http://schemas.microsoft.com/office/drawing/2014/main" id="{00000000-0008-0000-0600-00001F000000}"/>
            </a:ext>
          </a:extLst>
        </xdr:cNvPr>
        <xdr:cNvSpPr/>
      </xdr:nvSpPr>
      <xdr:spPr>
        <a:xfrm>
          <a:off x="5288850" y="3718088"/>
          <a:ext cx="114300" cy="123825"/>
        </a:xfrm>
        <a:prstGeom prst="ellipse">
          <a:avLst/>
        </a:prstGeom>
        <a:solidFill>
          <a:srgbClr val="C9C9C9"/>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28575</xdr:colOff>
      <xdr:row>35</xdr:row>
      <xdr:rowOff>28575</xdr:rowOff>
    </xdr:from>
    <xdr:ext cx="123825" cy="133350"/>
    <xdr:sp macro="" textlink="">
      <xdr:nvSpPr>
        <xdr:cNvPr id="32" name="Shape 31">
          <a:extLst>
            <a:ext uri="{FF2B5EF4-FFF2-40B4-BE49-F238E27FC236}">
              <a16:creationId xmlns:a16="http://schemas.microsoft.com/office/drawing/2014/main" id="{00000000-0008-0000-0600-000020000000}"/>
            </a:ext>
          </a:extLst>
        </xdr:cNvPr>
        <xdr:cNvSpPr/>
      </xdr:nvSpPr>
      <xdr:spPr>
        <a:xfrm>
          <a:off x="5288850" y="3718088"/>
          <a:ext cx="114300" cy="123825"/>
        </a:xfrm>
        <a:prstGeom prst="ellipse">
          <a:avLst/>
        </a:prstGeom>
        <a:solidFill>
          <a:srgbClr val="8296B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38100</xdr:colOff>
      <xdr:row>36</xdr:row>
      <xdr:rowOff>28575</xdr:rowOff>
    </xdr:from>
    <xdr:ext cx="123825" cy="133350"/>
    <xdr:sp macro="" textlink="">
      <xdr:nvSpPr>
        <xdr:cNvPr id="33" name="Shape 32">
          <a:extLst>
            <a:ext uri="{FF2B5EF4-FFF2-40B4-BE49-F238E27FC236}">
              <a16:creationId xmlns:a16="http://schemas.microsoft.com/office/drawing/2014/main" id="{00000000-0008-0000-0600-000021000000}"/>
            </a:ext>
          </a:extLst>
        </xdr:cNvPr>
        <xdr:cNvSpPr/>
      </xdr:nvSpPr>
      <xdr:spPr>
        <a:xfrm>
          <a:off x="5288850" y="3718088"/>
          <a:ext cx="114300" cy="123825"/>
        </a:xfrm>
        <a:prstGeom prst="ellipse">
          <a:avLst/>
        </a:prstGeom>
        <a:solidFill>
          <a:srgbClr val="385623"/>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28575</xdr:colOff>
      <xdr:row>37</xdr:row>
      <xdr:rowOff>0</xdr:rowOff>
    </xdr:from>
    <xdr:ext cx="123825" cy="133350"/>
    <xdr:sp macro="" textlink="">
      <xdr:nvSpPr>
        <xdr:cNvPr id="34" name="Shape 33">
          <a:extLst>
            <a:ext uri="{FF2B5EF4-FFF2-40B4-BE49-F238E27FC236}">
              <a16:creationId xmlns:a16="http://schemas.microsoft.com/office/drawing/2014/main" id="{00000000-0008-0000-0600-000022000000}"/>
            </a:ext>
          </a:extLst>
        </xdr:cNvPr>
        <xdr:cNvSpPr/>
      </xdr:nvSpPr>
      <xdr:spPr>
        <a:xfrm>
          <a:off x="5288850" y="3718088"/>
          <a:ext cx="114300" cy="123825"/>
        </a:xfrm>
        <a:prstGeom prst="ellipse">
          <a:avLst/>
        </a:prstGeom>
        <a:solidFill>
          <a:schemeClr val="accent2"/>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47625</xdr:colOff>
      <xdr:row>38</xdr:row>
      <xdr:rowOff>19050</xdr:rowOff>
    </xdr:from>
    <xdr:ext cx="123825" cy="133350"/>
    <xdr:sp macro="" textlink="">
      <xdr:nvSpPr>
        <xdr:cNvPr id="35" name="Shape 34">
          <a:extLst>
            <a:ext uri="{FF2B5EF4-FFF2-40B4-BE49-F238E27FC236}">
              <a16:creationId xmlns:a16="http://schemas.microsoft.com/office/drawing/2014/main" id="{00000000-0008-0000-0600-000023000000}"/>
            </a:ext>
          </a:extLst>
        </xdr:cNvPr>
        <xdr:cNvSpPr/>
      </xdr:nvSpPr>
      <xdr:spPr>
        <a:xfrm>
          <a:off x="5288850" y="3718088"/>
          <a:ext cx="114300" cy="123825"/>
        </a:xfrm>
        <a:prstGeom prst="ellipse">
          <a:avLst/>
        </a:prstGeom>
        <a:solidFill>
          <a:srgbClr val="7F600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47625</xdr:colOff>
      <xdr:row>39</xdr:row>
      <xdr:rowOff>19050</xdr:rowOff>
    </xdr:from>
    <xdr:ext cx="123825" cy="133350"/>
    <xdr:sp macro="" textlink="">
      <xdr:nvSpPr>
        <xdr:cNvPr id="36" name="Shape 35">
          <a:extLst>
            <a:ext uri="{FF2B5EF4-FFF2-40B4-BE49-F238E27FC236}">
              <a16:creationId xmlns:a16="http://schemas.microsoft.com/office/drawing/2014/main" id="{00000000-0008-0000-0600-000024000000}"/>
            </a:ext>
          </a:extLst>
        </xdr:cNvPr>
        <xdr:cNvSpPr/>
      </xdr:nvSpPr>
      <xdr:spPr>
        <a:xfrm>
          <a:off x="5288850" y="3718088"/>
          <a:ext cx="114300" cy="123825"/>
        </a:xfrm>
        <a:prstGeom prst="ellipse">
          <a:avLst/>
        </a:prstGeom>
        <a:solidFill>
          <a:srgbClr val="7030A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38100</xdr:colOff>
      <xdr:row>40</xdr:row>
      <xdr:rowOff>38100</xdr:rowOff>
    </xdr:from>
    <xdr:ext cx="123825" cy="133350"/>
    <xdr:sp macro="" textlink="">
      <xdr:nvSpPr>
        <xdr:cNvPr id="37" name="Shape 36">
          <a:extLst>
            <a:ext uri="{FF2B5EF4-FFF2-40B4-BE49-F238E27FC236}">
              <a16:creationId xmlns:a16="http://schemas.microsoft.com/office/drawing/2014/main" id="{00000000-0008-0000-0600-000025000000}"/>
            </a:ext>
          </a:extLst>
        </xdr:cNvPr>
        <xdr:cNvSpPr/>
      </xdr:nvSpPr>
      <xdr:spPr>
        <a:xfrm>
          <a:off x="5288850" y="3718088"/>
          <a:ext cx="114300" cy="123825"/>
        </a:xfrm>
        <a:prstGeom prst="ellipse">
          <a:avLst/>
        </a:prstGeom>
        <a:solidFill>
          <a:srgbClr val="00B050"/>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28575</xdr:colOff>
      <xdr:row>41</xdr:row>
      <xdr:rowOff>9525</xdr:rowOff>
    </xdr:from>
    <xdr:ext cx="123825" cy="133350"/>
    <xdr:sp macro="" textlink="">
      <xdr:nvSpPr>
        <xdr:cNvPr id="38" name="Shape 37">
          <a:extLst>
            <a:ext uri="{FF2B5EF4-FFF2-40B4-BE49-F238E27FC236}">
              <a16:creationId xmlns:a16="http://schemas.microsoft.com/office/drawing/2014/main" id="{00000000-0008-0000-0600-000026000000}"/>
            </a:ext>
          </a:extLst>
        </xdr:cNvPr>
        <xdr:cNvSpPr/>
      </xdr:nvSpPr>
      <xdr:spPr>
        <a:xfrm>
          <a:off x="5288850" y="3718088"/>
          <a:ext cx="114300" cy="123825"/>
        </a:xfrm>
        <a:prstGeom prst="ellipse">
          <a:avLst/>
        </a:prstGeom>
        <a:solidFill>
          <a:srgbClr val="0C0C0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53</xdr:col>
      <xdr:colOff>38100</xdr:colOff>
      <xdr:row>42</xdr:row>
      <xdr:rowOff>9525</xdr:rowOff>
    </xdr:from>
    <xdr:ext cx="123825" cy="133350"/>
    <xdr:sp macro="" textlink="">
      <xdr:nvSpPr>
        <xdr:cNvPr id="39" name="Shape 38">
          <a:extLst>
            <a:ext uri="{FF2B5EF4-FFF2-40B4-BE49-F238E27FC236}">
              <a16:creationId xmlns:a16="http://schemas.microsoft.com/office/drawing/2014/main" id="{00000000-0008-0000-0600-000027000000}"/>
            </a:ext>
          </a:extLst>
        </xdr:cNvPr>
        <xdr:cNvSpPr/>
      </xdr:nvSpPr>
      <xdr:spPr>
        <a:xfrm>
          <a:off x="5288850" y="3718088"/>
          <a:ext cx="114300" cy="123825"/>
        </a:xfrm>
        <a:prstGeom prst="ellipse">
          <a:avLst/>
        </a:prstGeom>
        <a:solidFill>
          <a:srgbClr val="F7CAAC"/>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lt1"/>
            </a:solidFill>
            <a:latin typeface="Calibri"/>
            <a:ea typeface="Calibri"/>
            <a:cs typeface="Calibri"/>
            <a:sym typeface="Calibri"/>
          </a:endParaRPr>
        </a:p>
      </xdr:txBody>
    </xdr:sp>
    <xdr:clientData fLocksWithSheet="0"/>
  </xdr:oneCellAnchor>
  <xdr:oneCellAnchor>
    <xdr:from>
      <xdr:col>52</xdr:col>
      <xdr:colOff>142875</xdr:colOff>
      <xdr:row>45</xdr:row>
      <xdr:rowOff>57150</xdr:rowOff>
    </xdr:from>
    <xdr:ext cx="257175" cy="38100"/>
    <xdr:grpSp>
      <xdr:nvGrpSpPr>
        <xdr:cNvPr id="40" name="Shape 2">
          <a:extLst>
            <a:ext uri="{FF2B5EF4-FFF2-40B4-BE49-F238E27FC236}">
              <a16:creationId xmlns:a16="http://schemas.microsoft.com/office/drawing/2014/main" id="{00000000-0008-0000-0600-000028000000}"/>
            </a:ext>
          </a:extLst>
        </xdr:cNvPr>
        <xdr:cNvGrpSpPr/>
      </xdr:nvGrpSpPr>
      <xdr:grpSpPr>
        <a:xfrm>
          <a:off x="20377962" y="14355726"/>
          <a:ext cx="257175" cy="38100"/>
          <a:chOff x="5217413" y="3780000"/>
          <a:chExt cx="257175" cy="0"/>
        </a:xfrm>
      </xdr:grpSpPr>
      <xdr:cxnSp macro="">
        <xdr:nvCxnSpPr>
          <xdr:cNvPr id="41" name="Shape 39">
            <a:extLst>
              <a:ext uri="{FF2B5EF4-FFF2-40B4-BE49-F238E27FC236}">
                <a16:creationId xmlns:a16="http://schemas.microsoft.com/office/drawing/2014/main" id="{00000000-0008-0000-0600-000029000000}"/>
              </a:ext>
            </a:extLst>
          </xdr:cNvPr>
          <xdr:cNvCxnSpPr/>
        </xdr:nvCxnSpPr>
        <xdr:spPr>
          <a:xfrm>
            <a:off x="5217413" y="3780000"/>
            <a:ext cx="257175" cy="0"/>
          </a:xfrm>
          <a:prstGeom prst="straightConnector1">
            <a:avLst/>
          </a:prstGeom>
          <a:noFill/>
          <a:ln w="19050" cap="flat" cmpd="sng">
            <a:solidFill>
              <a:srgbClr val="00B0F0"/>
            </a:solidFill>
            <a:prstDash val="solid"/>
            <a:miter lim="800000"/>
            <a:headEnd type="none" w="sm" len="sm"/>
            <a:tailEnd type="none" w="sm" len="sm"/>
          </a:ln>
        </xdr:spPr>
      </xdr:cxnSp>
    </xdr:grpSp>
    <xdr:clientData fLocksWithSheet="0"/>
  </xdr:oneCellAnchor>
  <xdr:oneCellAnchor>
    <xdr:from>
      <xdr:col>52</xdr:col>
      <xdr:colOff>142875</xdr:colOff>
      <xdr:row>44</xdr:row>
      <xdr:rowOff>76200</xdr:rowOff>
    </xdr:from>
    <xdr:ext cx="257175" cy="38100"/>
    <xdr:grpSp>
      <xdr:nvGrpSpPr>
        <xdr:cNvPr id="42" name="Shape 2">
          <a:extLst>
            <a:ext uri="{FF2B5EF4-FFF2-40B4-BE49-F238E27FC236}">
              <a16:creationId xmlns:a16="http://schemas.microsoft.com/office/drawing/2014/main" id="{00000000-0008-0000-0600-00002A000000}"/>
            </a:ext>
          </a:extLst>
        </xdr:cNvPr>
        <xdr:cNvGrpSpPr/>
      </xdr:nvGrpSpPr>
      <xdr:grpSpPr>
        <a:xfrm>
          <a:off x="20377962" y="14175415"/>
          <a:ext cx="257175" cy="38100"/>
          <a:chOff x="5217413" y="3780000"/>
          <a:chExt cx="257175" cy="0"/>
        </a:xfrm>
      </xdr:grpSpPr>
      <xdr:cxnSp macro="">
        <xdr:nvCxnSpPr>
          <xdr:cNvPr id="43" name="Shape 40">
            <a:extLst>
              <a:ext uri="{FF2B5EF4-FFF2-40B4-BE49-F238E27FC236}">
                <a16:creationId xmlns:a16="http://schemas.microsoft.com/office/drawing/2014/main" id="{00000000-0008-0000-0600-00002B000000}"/>
              </a:ext>
            </a:extLst>
          </xdr:cNvPr>
          <xdr:cNvCxnSpPr/>
        </xdr:nvCxnSpPr>
        <xdr:spPr>
          <a:xfrm>
            <a:off x="5217413" y="3780000"/>
            <a:ext cx="257175" cy="0"/>
          </a:xfrm>
          <a:prstGeom prst="straightConnector1">
            <a:avLst/>
          </a:prstGeom>
          <a:noFill/>
          <a:ln w="19050" cap="flat" cmpd="sng">
            <a:solidFill>
              <a:srgbClr val="7030A0"/>
            </a:solidFill>
            <a:prstDash val="solid"/>
            <a:miter lim="800000"/>
            <a:headEnd type="none" w="sm" len="sm"/>
            <a:tailEnd type="none" w="sm" len="sm"/>
          </a:ln>
        </xdr:spPr>
      </xdr:cxnSp>
    </xdr:grpSp>
    <xdr:clientData fLocksWithSheet="0"/>
  </xdr:oneCellAnchor>
  <xdr:oneCellAnchor>
    <xdr:from>
      <xdr:col>31</xdr:col>
      <xdr:colOff>200025</xdr:colOff>
      <xdr:row>56</xdr:row>
      <xdr:rowOff>57150</xdr:rowOff>
    </xdr:from>
    <xdr:ext cx="2476500" cy="314325"/>
    <xdr:sp macro="" textlink="">
      <xdr:nvSpPr>
        <xdr:cNvPr id="44" name="Shape 41">
          <a:extLst>
            <a:ext uri="{FF2B5EF4-FFF2-40B4-BE49-F238E27FC236}">
              <a16:creationId xmlns:a16="http://schemas.microsoft.com/office/drawing/2014/main" id="{00000000-0008-0000-0600-00002C000000}"/>
            </a:ext>
          </a:extLst>
        </xdr:cNvPr>
        <xdr:cNvSpPr txBox="1"/>
      </xdr:nvSpPr>
      <xdr:spPr>
        <a:xfrm>
          <a:off x="4112513" y="3627600"/>
          <a:ext cx="2466975" cy="3048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INFLUENCIA/CASUALIDAD </a:t>
          </a:r>
          <a:endParaRPr sz="1400">
            <a:latin typeface="Times New Roman"/>
            <a:ea typeface="Times New Roman"/>
            <a:cs typeface="Times New Roman"/>
            <a:sym typeface="Times New Roman"/>
          </a:endParaRPr>
        </a:p>
      </xdr:txBody>
    </xdr:sp>
    <xdr:clientData fLocksWithSheet="0"/>
  </xdr:oneCellAnchor>
  <xdr:oneCellAnchor>
    <xdr:from>
      <xdr:col>20</xdr:col>
      <xdr:colOff>219075</xdr:colOff>
      <xdr:row>31</xdr:row>
      <xdr:rowOff>114300</xdr:rowOff>
    </xdr:from>
    <xdr:ext cx="285750" cy="3200400"/>
    <xdr:sp macro="" textlink="">
      <xdr:nvSpPr>
        <xdr:cNvPr id="45" name="Shape 42">
          <a:extLst>
            <a:ext uri="{FF2B5EF4-FFF2-40B4-BE49-F238E27FC236}">
              <a16:creationId xmlns:a16="http://schemas.microsoft.com/office/drawing/2014/main" id="{00000000-0008-0000-0600-00002D000000}"/>
            </a:ext>
          </a:extLst>
        </xdr:cNvPr>
        <xdr:cNvSpPr txBox="1"/>
      </xdr:nvSpPr>
      <xdr:spPr>
        <a:xfrm rot="-5400000">
          <a:off x="3745800" y="3641888"/>
          <a:ext cx="3200400" cy="2762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a:solidFill>
                <a:schemeClr val="dk1"/>
              </a:solidFill>
              <a:latin typeface="Times New Roman"/>
              <a:ea typeface="Times New Roman"/>
              <a:cs typeface="Times New Roman"/>
              <a:sym typeface="Times New Roman"/>
            </a:rPr>
            <a:t>DEPENDENCIA/CONSECUENCIA  </a:t>
          </a:r>
          <a:endParaRPr sz="1400">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C14"/>
  <sheetViews>
    <sheetView workbookViewId="0">
      <selection activeCell="F11" sqref="F11"/>
    </sheetView>
  </sheetViews>
  <sheetFormatPr baseColWidth="10" defaultColWidth="14.42578125" defaultRowHeight="15" customHeight="1"/>
  <cols>
    <col min="2" max="2" width="24.140625" customWidth="1"/>
    <col min="3" max="3" width="26" customWidth="1"/>
  </cols>
  <sheetData>
    <row r="2" spans="2:3" ht="36.75" customHeight="1">
      <c r="B2" s="1" t="s">
        <v>0</v>
      </c>
      <c r="C2" s="1" t="s">
        <v>1</v>
      </c>
    </row>
    <row r="3" spans="2:3" ht="30.75">
      <c r="B3" s="259" t="s">
        <v>2</v>
      </c>
      <c r="C3" s="2" t="s">
        <v>3</v>
      </c>
    </row>
    <row r="4" spans="2:3" ht="15.75">
      <c r="B4" s="260"/>
      <c r="C4" s="2" t="s">
        <v>4</v>
      </c>
    </row>
    <row r="5" spans="2:3" ht="45.75">
      <c r="B5" s="260"/>
      <c r="C5" s="2" t="s">
        <v>5</v>
      </c>
    </row>
    <row r="6" spans="2:3" ht="15.75">
      <c r="B6" s="261"/>
      <c r="C6" s="2" t="s">
        <v>6</v>
      </c>
    </row>
    <row r="7" spans="2:3" ht="21" customHeight="1">
      <c r="B7" s="259" t="s">
        <v>7</v>
      </c>
      <c r="C7" s="3" t="s">
        <v>8</v>
      </c>
    </row>
    <row r="8" spans="2:3" ht="21.75" customHeight="1">
      <c r="B8" s="261"/>
      <c r="C8" s="3" t="s">
        <v>9</v>
      </c>
    </row>
    <row r="9" spans="2:3" ht="32.25" customHeight="1">
      <c r="B9" s="259" t="s">
        <v>10</v>
      </c>
      <c r="C9" s="4" t="s">
        <v>11</v>
      </c>
    </row>
    <row r="10" spans="2:3" ht="30">
      <c r="B10" s="260"/>
      <c r="C10" s="4" t="s">
        <v>12</v>
      </c>
    </row>
    <row r="11" spans="2:3" ht="21" customHeight="1">
      <c r="B11" s="260"/>
      <c r="C11" s="4" t="s">
        <v>13</v>
      </c>
    </row>
    <row r="12" spans="2:3" ht="21" customHeight="1">
      <c r="B12" s="260"/>
      <c r="C12" s="4" t="s">
        <v>14</v>
      </c>
    </row>
    <row r="13" spans="2:3" ht="21" customHeight="1">
      <c r="B13" s="260"/>
      <c r="C13" s="4" t="s">
        <v>15</v>
      </c>
    </row>
    <row r="14" spans="2:3" ht="22.5" customHeight="1">
      <c r="B14" s="261"/>
      <c r="C14" s="4" t="s">
        <v>16</v>
      </c>
    </row>
  </sheetData>
  <mergeCells count="3">
    <mergeCell ref="B3:B6"/>
    <mergeCell ref="B7:B8"/>
    <mergeCell ref="B9:B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E1001"/>
  <sheetViews>
    <sheetView zoomScale="77" zoomScaleNormal="77" workbookViewId="0">
      <selection activeCell="L5" sqref="L5"/>
    </sheetView>
  </sheetViews>
  <sheetFormatPr baseColWidth="10" defaultColWidth="14.42578125" defaultRowHeight="15" customHeight="1"/>
  <cols>
    <col min="1" max="1" width="10.7109375" customWidth="1"/>
    <col min="2" max="2" width="33.5703125" customWidth="1"/>
    <col min="3" max="3" width="18.28515625" customWidth="1"/>
    <col min="4" max="5" width="24.5703125" customWidth="1"/>
    <col min="6" max="6" width="20.85546875" customWidth="1"/>
    <col min="7" max="8" width="21.28515625" customWidth="1"/>
    <col min="9" max="9" width="16" customWidth="1"/>
    <col min="10" max="10" width="14.85546875" customWidth="1"/>
    <col min="11" max="11" width="19.7109375" customWidth="1"/>
    <col min="12" max="12" width="16" customWidth="1"/>
    <col min="13" max="13" width="10.5703125" customWidth="1"/>
    <col min="14" max="14" width="42.28515625" customWidth="1"/>
    <col min="15" max="15" width="14.42578125" customWidth="1"/>
    <col min="16" max="16" width="15" customWidth="1"/>
    <col min="17" max="17" width="15.5703125" customWidth="1"/>
    <col min="18" max="18" width="15.85546875" customWidth="1"/>
    <col min="19" max="19" width="17.85546875" customWidth="1"/>
    <col min="20" max="20" width="18.7109375" customWidth="1"/>
    <col min="21" max="21" width="11" customWidth="1"/>
    <col min="22" max="31" width="10.7109375" customWidth="1"/>
  </cols>
  <sheetData>
    <row r="2" spans="1:31" ht="30" customHeight="1">
      <c r="A2" s="75"/>
      <c r="B2" s="286" t="s">
        <v>300</v>
      </c>
      <c r="C2" s="272"/>
      <c r="D2" s="272"/>
      <c r="E2" s="272"/>
      <c r="F2" s="272"/>
      <c r="G2" s="272"/>
      <c r="H2" s="272"/>
      <c r="I2" s="273"/>
      <c r="M2" s="287" t="s">
        <v>300</v>
      </c>
      <c r="N2" s="272"/>
      <c r="O2" s="272"/>
      <c r="P2" s="272"/>
      <c r="Q2" s="272"/>
      <c r="R2" s="272"/>
      <c r="S2" s="272"/>
      <c r="T2" s="272"/>
      <c r="U2" s="273"/>
    </row>
    <row r="3" spans="1:31" ht="45" customHeight="1">
      <c r="A3" s="146"/>
      <c r="B3" s="210" t="s">
        <v>301</v>
      </c>
      <c r="C3" s="211" t="s">
        <v>302</v>
      </c>
      <c r="D3" s="210" t="s">
        <v>303</v>
      </c>
      <c r="E3" s="210" t="s">
        <v>304</v>
      </c>
      <c r="F3" s="211" t="s">
        <v>305</v>
      </c>
      <c r="G3" s="212" t="s">
        <v>306</v>
      </c>
      <c r="H3" s="212" t="s">
        <v>307</v>
      </c>
      <c r="I3" s="213" t="s">
        <v>37</v>
      </c>
      <c r="K3" s="147"/>
      <c r="L3" s="147"/>
      <c r="M3" s="148"/>
      <c r="N3" s="149" t="s">
        <v>301</v>
      </c>
      <c r="O3" s="150" t="s">
        <v>302</v>
      </c>
      <c r="P3" s="151" t="s">
        <v>303</v>
      </c>
      <c r="Q3" s="151" t="s">
        <v>304</v>
      </c>
      <c r="R3" s="151" t="s">
        <v>305</v>
      </c>
      <c r="S3" s="151" t="s">
        <v>306</v>
      </c>
      <c r="T3" s="150" t="s">
        <v>307</v>
      </c>
      <c r="U3" s="149" t="s">
        <v>37</v>
      </c>
    </row>
    <row r="4" spans="1:31" ht="53.25" customHeight="1">
      <c r="A4" s="152">
        <v>1</v>
      </c>
      <c r="B4" s="206" t="s">
        <v>245</v>
      </c>
      <c r="C4" s="207">
        <v>2</v>
      </c>
      <c r="D4" s="207">
        <v>2</v>
      </c>
      <c r="E4" s="207">
        <v>2</v>
      </c>
      <c r="F4" s="207">
        <v>0</v>
      </c>
      <c r="G4" s="208">
        <v>2</v>
      </c>
      <c r="H4" s="207">
        <v>2</v>
      </c>
      <c r="I4" s="214">
        <f t="shared" ref="I4:I21" si="0">SUM(C4:H4)</f>
        <v>10</v>
      </c>
      <c r="J4" s="155"/>
      <c r="K4" s="156"/>
      <c r="L4" s="157"/>
      <c r="M4" s="158">
        <v>1</v>
      </c>
      <c r="N4" s="159" t="s">
        <v>308</v>
      </c>
      <c r="O4" s="160">
        <v>3</v>
      </c>
      <c r="P4" s="153">
        <v>0</v>
      </c>
      <c r="Q4" s="153">
        <v>2</v>
      </c>
      <c r="R4" s="153">
        <v>3</v>
      </c>
      <c r="S4" s="153">
        <v>2</v>
      </c>
      <c r="T4" s="154">
        <v>2</v>
      </c>
      <c r="U4" s="153">
        <f t="shared" ref="U4:U21" si="1">SUM(O4:T4)</f>
        <v>12</v>
      </c>
      <c r="W4" s="156"/>
      <c r="X4" s="161"/>
      <c r="Y4" s="155"/>
      <c r="Z4" s="155"/>
      <c r="AA4" s="155"/>
      <c r="AB4" s="155"/>
      <c r="AC4" s="155"/>
      <c r="AD4" s="155"/>
      <c r="AE4" s="155"/>
    </row>
    <row r="5" spans="1:31" ht="42.75" customHeight="1">
      <c r="A5" s="152">
        <v>2</v>
      </c>
      <c r="B5" s="209" t="s">
        <v>249</v>
      </c>
      <c r="C5" s="207">
        <v>3</v>
      </c>
      <c r="D5" s="207">
        <v>0</v>
      </c>
      <c r="E5" s="207">
        <v>1</v>
      </c>
      <c r="F5" s="207">
        <v>2</v>
      </c>
      <c r="G5" s="208">
        <v>2</v>
      </c>
      <c r="H5" s="207">
        <v>2</v>
      </c>
      <c r="I5" s="214">
        <f t="shared" si="0"/>
        <v>10</v>
      </c>
      <c r="J5" s="155"/>
      <c r="K5" s="156"/>
      <c r="L5" s="157"/>
      <c r="M5" s="158">
        <v>2</v>
      </c>
      <c r="N5" s="163" t="s">
        <v>265</v>
      </c>
      <c r="O5" s="160">
        <v>2</v>
      </c>
      <c r="P5" s="153">
        <v>2</v>
      </c>
      <c r="Q5" s="153">
        <v>2</v>
      </c>
      <c r="R5" s="153">
        <v>2</v>
      </c>
      <c r="S5" s="153">
        <v>2</v>
      </c>
      <c r="T5" s="154">
        <v>1</v>
      </c>
      <c r="U5" s="153">
        <f t="shared" si="1"/>
        <v>11</v>
      </c>
    </row>
    <row r="6" spans="1:31" ht="52.5" customHeight="1">
      <c r="A6" s="152">
        <v>3</v>
      </c>
      <c r="B6" s="209" t="s">
        <v>252</v>
      </c>
      <c r="C6" s="207">
        <v>2</v>
      </c>
      <c r="D6" s="207">
        <v>2</v>
      </c>
      <c r="E6" s="207">
        <v>2</v>
      </c>
      <c r="F6" s="207">
        <v>0</v>
      </c>
      <c r="G6" s="208">
        <v>2</v>
      </c>
      <c r="H6" s="207">
        <v>2</v>
      </c>
      <c r="I6" s="214">
        <f t="shared" si="0"/>
        <v>10</v>
      </c>
      <c r="J6" s="155"/>
      <c r="K6" s="156"/>
      <c r="L6" s="157"/>
      <c r="M6" s="158">
        <v>3</v>
      </c>
      <c r="N6" s="163" t="s">
        <v>295</v>
      </c>
      <c r="O6" s="160">
        <v>2</v>
      </c>
      <c r="P6" s="153">
        <v>2</v>
      </c>
      <c r="Q6" s="153">
        <v>2</v>
      </c>
      <c r="R6" s="153">
        <v>1</v>
      </c>
      <c r="S6" s="153">
        <v>2</v>
      </c>
      <c r="T6" s="154">
        <v>2</v>
      </c>
      <c r="U6" s="153">
        <f t="shared" si="1"/>
        <v>11</v>
      </c>
    </row>
    <row r="7" spans="1:31" ht="37.5" customHeight="1">
      <c r="A7" s="152">
        <v>4</v>
      </c>
      <c r="B7" s="206" t="s">
        <v>257</v>
      </c>
      <c r="C7" s="207">
        <v>2</v>
      </c>
      <c r="D7" s="207">
        <v>2</v>
      </c>
      <c r="E7" s="207">
        <v>1</v>
      </c>
      <c r="F7" s="207">
        <v>0</v>
      </c>
      <c r="G7" s="208">
        <v>1</v>
      </c>
      <c r="H7" s="207">
        <v>2</v>
      </c>
      <c r="I7" s="214">
        <f t="shared" si="0"/>
        <v>8</v>
      </c>
      <c r="J7" s="155"/>
      <c r="K7" s="156"/>
      <c r="L7" s="157"/>
      <c r="M7" s="158">
        <v>4</v>
      </c>
      <c r="N7" s="163" t="s">
        <v>283</v>
      </c>
      <c r="O7" s="160">
        <v>3</v>
      </c>
      <c r="P7" s="153">
        <v>0</v>
      </c>
      <c r="Q7" s="153">
        <v>3</v>
      </c>
      <c r="R7" s="153">
        <v>0</v>
      </c>
      <c r="S7" s="153">
        <v>2</v>
      </c>
      <c r="T7" s="154">
        <v>3</v>
      </c>
      <c r="U7" s="153">
        <f t="shared" si="1"/>
        <v>11</v>
      </c>
    </row>
    <row r="8" spans="1:31" ht="29.25" customHeight="1">
      <c r="A8" s="152">
        <v>5</v>
      </c>
      <c r="B8" s="141" t="s">
        <v>261</v>
      </c>
      <c r="C8" s="143">
        <v>2</v>
      </c>
      <c r="D8" s="143">
        <v>2</v>
      </c>
      <c r="E8" s="143">
        <v>2</v>
      </c>
      <c r="F8" s="143">
        <v>0</v>
      </c>
      <c r="G8" s="164">
        <v>2</v>
      </c>
      <c r="H8" s="143">
        <v>1</v>
      </c>
      <c r="I8" s="215">
        <f t="shared" si="0"/>
        <v>9</v>
      </c>
      <c r="J8" s="155"/>
      <c r="K8" s="93"/>
      <c r="M8" s="114">
        <v>5</v>
      </c>
      <c r="N8" s="165" t="s">
        <v>249</v>
      </c>
      <c r="O8" s="143">
        <v>3</v>
      </c>
      <c r="P8" s="166">
        <v>0</v>
      </c>
      <c r="Q8" s="166">
        <v>1</v>
      </c>
      <c r="R8" s="166">
        <v>2</v>
      </c>
      <c r="S8" s="166">
        <v>2</v>
      </c>
      <c r="T8" s="143">
        <v>2</v>
      </c>
      <c r="U8" s="167">
        <f t="shared" si="1"/>
        <v>10</v>
      </c>
    </row>
    <row r="9" spans="1:31" ht="44.25" customHeight="1">
      <c r="A9" s="158">
        <v>6</v>
      </c>
      <c r="B9" s="168" t="s">
        <v>265</v>
      </c>
      <c r="C9" s="166">
        <v>2</v>
      </c>
      <c r="D9" s="166">
        <v>2</v>
      </c>
      <c r="E9" s="166">
        <v>2</v>
      </c>
      <c r="F9" s="166">
        <v>2</v>
      </c>
      <c r="G9" s="143">
        <v>2</v>
      </c>
      <c r="H9" s="143">
        <v>1</v>
      </c>
      <c r="I9" s="215">
        <f t="shared" si="0"/>
        <v>11</v>
      </c>
      <c r="J9" s="169"/>
      <c r="K9" s="93"/>
      <c r="M9" s="114">
        <v>6</v>
      </c>
      <c r="N9" s="165" t="s">
        <v>245</v>
      </c>
      <c r="O9" s="143">
        <v>2</v>
      </c>
      <c r="P9" s="143">
        <v>2</v>
      </c>
      <c r="Q9" s="143">
        <v>2</v>
      </c>
      <c r="R9" s="143">
        <v>0</v>
      </c>
      <c r="S9" s="143">
        <v>2</v>
      </c>
      <c r="T9" s="143">
        <v>2</v>
      </c>
      <c r="U9" s="167">
        <f t="shared" si="1"/>
        <v>10</v>
      </c>
    </row>
    <row r="10" spans="1:31" ht="43.5" customHeight="1">
      <c r="A10" s="158">
        <v>7</v>
      </c>
      <c r="B10" s="140" t="s">
        <v>269</v>
      </c>
      <c r="C10" s="143">
        <v>2</v>
      </c>
      <c r="D10" s="143">
        <v>2</v>
      </c>
      <c r="E10" s="143">
        <v>1</v>
      </c>
      <c r="F10" s="143">
        <v>2</v>
      </c>
      <c r="G10" s="143">
        <v>2</v>
      </c>
      <c r="H10" s="143">
        <v>1</v>
      </c>
      <c r="I10" s="215">
        <f t="shared" si="0"/>
        <v>10</v>
      </c>
      <c r="J10" s="155"/>
      <c r="K10" s="93"/>
      <c r="M10" s="114">
        <v>7</v>
      </c>
      <c r="N10" s="165" t="s">
        <v>252</v>
      </c>
      <c r="O10" s="143">
        <v>2</v>
      </c>
      <c r="P10" s="143">
        <v>2</v>
      </c>
      <c r="Q10" s="143">
        <v>2</v>
      </c>
      <c r="R10" s="143">
        <v>0</v>
      </c>
      <c r="S10" s="143">
        <v>2</v>
      </c>
      <c r="T10" s="143">
        <v>2</v>
      </c>
      <c r="U10" s="167">
        <f t="shared" si="1"/>
        <v>10</v>
      </c>
    </row>
    <row r="11" spans="1:31" ht="45" customHeight="1">
      <c r="A11" s="158">
        <v>8</v>
      </c>
      <c r="B11" s="140" t="s">
        <v>271</v>
      </c>
      <c r="C11" s="143">
        <v>2</v>
      </c>
      <c r="D11" s="143">
        <v>2</v>
      </c>
      <c r="E11" s="143">
        <v>1</v>
      </c>
      <c r="F11" s="143">
        <v>2</v>
      </c>
      <c r="G11" s="143">
        <v>2</v>
      </c>
      <c r="H11" s="143">
        <v>1</v>
      </c>
      <c r="I11" s="215">
        <f t="shared" si="0"/>
        <v>10</v>
      </c>
      <c r="J11" s="155"/>
      <c r="K11" s="93"/>
      <c r="M11" s="114">
        <v>8</v>
      </c>
      <c r="N11" s="165" t="s">
        <v>269</v>
      </c>
      <c r="O11" s="143">
        <v>2</v>
      </c>
      <c r="P11" s="143">
        <v>2</v>
      </c>
      <c r="Q11" s="143">
        <v>1</v>
      </c>
      <c r="R11" s="143">
        <v>2</v>
      </c>
      <c r="S11" s="143">
        <v>2</v>
      </c>
      <c r="T11" s="143">
        <v>1</v>
      </c>
      <c r="U11" s="167">
        <f t="shared" si="1"/>
        <v>10</v>
      </c>
    </row>
    <row r="12" spans="1:31" ht="42" customHeight="1">
      <c r="A12" s="158">
        <v>9</v>
      </c>
      <c r="B12" s="140" t="s">
        <v>273</v>
      </c>
      <c r="C12" s="143">
        <v>2</v>
      </c>
      <c r="D12" s="143">
        <v>2</v>
      </c>
      <c r="E12" s="143">
        <v>1</v>
      </c>
      <c r="F12" s="143">
        <v>2</v>
      </c>
      <c r="G12" s="143">
        <v>2</v>
      </c>
      <c r="H12" s="143">
        <v>1</v>
      </c>
      <c r="I12" s="215">
        <f t="shared" si="0"/>
        <v>10</v>
      </c>
      <c r="J12" s="155"/>
      <c r="K12" s="93"/>
      <c r="M12" s="114">
        <v>9</v>
      </c>
      <c r="N12" s="165" t="s">
        <v>271</v>
      </c>
      <c r="O12" s="143">
        <v>2</v>
      </c>
      <c r="P12" s="143">
        <v>2</v>
      </c>
      <c r="Q12" s="143">
        <v>1</v>
      </c>
      <c r="R12" s="143">
        <v>2</v>
      </c>
      <c r="S12" s="143">
        <v>2</v>
      </c>
      <c r="T12" s="143">
        <v>1</v>
      </c>
      <c r="U12" s="167">
        <f t="shared" si="1"/>
        <v>10</v>
      </c>
    </row>
    <row r="13" spans="1:31" ht="42.75" customHeight="1">
      <c r="A13" s="158">
        <v>10</v>
      </c>
      <c r="B13" s="140" t="s">
        <v>275</v>
      </c>
      <c r="C13" s="143">
        <v>2</v>
      </c>
      <c r="D13" s="143">
        <v>2</v>
      </c>
      <c r="E13" s="143">
        <v>1</v>
      </c>
      <c r="F13" s="143">
        <v>2</v>
      </c>
      <c r="G13" s="143">
        <v>2</v>
      </c>
      <c r="H13" s="143">
        <v>1</v>
      </c>
      <c r="I13" s="215">
        <f t="shared" si="0"/>
        <v>10</v>
      </c>
      <c r="J13" s="155"/>
      <c r="K13" s="93"/>
      <c r="M13" s="114">
        <v>10</v>
      </c>
      <c r="N13" s="165" t="s">
        <v>273</v>
      </c>
      <c r="O13" s="143">
        <v>2</v>
      </c>
      <c r="P13" s="143">
        <v>2</v>
      </c>
      <c r="Q13" s="143">
        <v>1</v>
      </c>
      <c r="R13" s="143">
        <v>2</v>
      </c>
      <c r="S13" s="143">
        <v>2</v>
      </c>
      <c r="T13" s="143">
        <v>1</v>
      </c>
      <c r="U13" s="167">
        <f t="shared" si="1"/>
        <v>10</v>
      </c>
    </row>
    <row r="14" spans="1:31" ht="41.25" customHeight="1">
      <c r="A14" s="158">
        <v>11</v>
      </c>
      <c r="B14" s="140" t="s">
        <v>277</v>
      </c>
      <c r="C14" s="143">
        <v>3</v>
      </c>
      <c r="D14" s="143">
        <v>0</v>
      </c>
      <c r="E14" s="143">
        <v>2</v>
      </c>
      <c r="F14" s="143">
        <v>3</v>
      </c>
      <c r="G14" s="143">
        <v>2</v>
      </c>
      <c r="H14" s="143">
        <v>2</v>
      </c>
      <c r="I14" s="215">
        <f t="shared" si="0"/>
        <v>12</v>
      </c>
      <c r="J14" s="155"/>
      <c r="K14" s="93"/>
      <c r="M14" s="114">
        <v>11</v>
      </c>
      <c r="N14" s="165" t="s">
        <v>275</v>
      </c>
      <c r="O14" s="143">
        <v>2</v>
      </c>
      <c r="P14" s="143">
        <v>2</v>
      </c>
      <c r="Q14" s="143">
        <v>1</v>
      </c>
      <c r="R14" s="143">
        <v>2</v>
      </c>
      <c r="S14" s="143">
        <v>2</v>
      </c>
      <c r="T14" s="143">
        <v>1</v>
      </c>
      <c r="U14" s="167">
        <f t="shared" si="1"/>
        <v>10</v>
      </c>
    </row>
    <row r="15" spans="1:31" ht="42" customHeight="1">
      <c r="A15" s="158">
        <v>12</v>
      </c>
      <c r="B15" s="140" t="s">
        <v>280</v>
      </c>
      <c r="C15" s="143">
        <v>3</v>
      </c>
      <c r="D15" s="143">
        <v>0</v>
      </c>
      <c r="E15" s="143">
        <v>2</v>
      </c>
      <c r="F15" s="143">
        <v>0</v>
      </c>
      <c r="G15" s="143">
        <v>2</v>
      </c>
      <c r="H15" s="143">
        <v>2</v>
      </c>
      <c r="I15" s="215">
        <f t="shared" si="0"/>
        <v>9</v>
      </c>
      <c r="J15" s="155"/>
      <c r="K15" s="93"/>
      <c r="M15" s="114">
        <v>12</v>
      </c>
      <c r="N15" s="165" t="s">
        <v>261</v>
      </c>
      <c r="O15" s="143">
        <v>2</v>
      </c>
      <c r="P15" s="143">
        <v>2</v>
      </c>
      <c r="Q15" s="143">
        <v>2</v>
      </c>
      <c r="R15" s="143">
        <v>0</v>
      </c>
      <c r="S15" s="143">
        <v>2</v>
      </c>
      <c r="T15" s="143">
        <v>1</v>
      </c>
      <c r="U15" s="167">
        <f t="shared" si="1"/>
        <v>9</v>
      </c>
    </row>
    <row r="16" spans="1:31" ht="30.75" customHeight="1">
      <c r="A16" s="158">
        <v>13</v>
      </c>
      <c r="B16" s="140" t="s">
        <v>283</v>
      </c>
      <c r="C16" s="143">
        <v>3</v>
      </c>
      <c r="D16" s="143">
        <v>0</v>
      </c>
      <c r="E16" s="143">
        <v>3</v>
      </c>
      <c r="F16" s="143">
        <v>0</v>
      </c>
      <c r="G16" s="143">
        <v>2</v>
      </c>
      <c r="H16" s="143">
        <v>3</v>
      </c>
      <c r="I16" s="215">
        <f t="shared" si="0"/>
        <v>11</v>
      </c>
      <c r="J16" s="155"/>
      <c r="K16" s="93"/>
      <c r="M16" s="114">
        <v>13</v>
      </c>
      <c r="N16" s="165" t="s">
        <v>280</v>
      </c>
      <c r="O16" s="143">
        <v>3</v>
      </c>
      <c r="P16" s="143">
        <v>0</v>
      </c>
      <c r="Q16" s="143">
        <v>2</v>
      </c>
      <c r="R16" s="143">
        <v>0</v>
      </c>
      <c r="S16" s="143">
        <v>2</v>
      </c>
      <c r="T16" s="143">
        <v>2</v>
      </c>
      <c r="U16" s="167">
        <f t="shared" si="1"/>
        <v>9</v>
      </c>
    </row>
    <row r="17" spans="1:21" ht="32.25" customHeight="1">
      <c r="A17" s="158">
        <v>14</v>
      </c>
      <c r="B17" s="140" t="s">
        <v>286</v>
      </c>
      <c r="C17" s="143">
        <v>0</v>
      </c>
      <c r="D17" s="143">
        <v>3</v>
      </c>
      <c r="E17" s="143">
        <v>1</v>
      </c>
      <c r="F17" s="143">
        <v>2</v>
      </c>
      <c r="G17" s="143">
        <v>1</v>
      </c>
      <c r="H17" s="143">
        <v>2</v>
      </c>
      <c r="I17" s="215">
        <f t="shared" si="0"/>
        <v>9</v>
      </c>
      <c r="J17" s="155"/>
      <c r="K17" s="93"/>
      <c r="M17" s="114">
        <v>14</v>
      </c>
      <c r="N17" s="165" t="s">
        <v>286</v>
      </c>
      <c r="O17" s="143">
        <v>0</v>
      </c>
      <c r="P17" s="143">
        <v>3</v>
      </c>
      <c r="Q17" s="143">
        <v>1</v>
      </c>
      <c r="R17" s="143">
        <v>2</v>
      </c>
      <c r="S17" s="143">
        <v>1</v>
      </c>
      <c r="T17" s="143">
        <v>2</v>
      </c>
      <c r="U17" s="167">
        <f t="shared" si="1"/>
        <v>9</v>
      </c>
    </row>
    <row r="18" spans="1:21" ht="47.25" customHeight="1">
      <c r="A18" s="158">
        <v>15</v>
      </c>
      <c r="B18" s="140" t="s">
        <v>287</v>
      </c>
      <c r="C18" s="143">
        <v>0</v>
      </c>
      <c r="D18" s="143">
        <v>3</v>
      </c>
      <c r="E18" s="143">
        <v>1</v>
      </c>
      <c r="F18" s="143">
        <v>2</v>
      </c>
      <c r="G18" s="143">
        <v>1</v>
      </c>
      <c r="H18" s="143">
        <v>2</v>
      </c>
      <c r="I18" s="215">
        <f t="shared" si="0"/>
        <v>9</v>
      </c>
      <c r="J18" s="155"/>
      <c r="K18" s="93"/>
      <c r="M18" s="114">
        <v>15</v>
      </c>
      <c r="N18" s="165" t="s">
        <v>287</v>
      </c>
      <c r="O18" s="143">
        <v>0</v>
      </c>
      <c r="P18" s="143">
        <v>3</v>
      </c>
      <c r="Q18" s="143">
        <v>1</v>
      </c>
      <c r="R18" s="143">
        <v>2</v>
      </c>
      <c r="S18" s="143">
        <v>1</v>
      </c>
      <c r="T18" s="143">
        <v>2</v>
      </c>
      <c r="U18" s="167">
        <f t="shared" si="1"/>
        <v>9</v>
      </c>
    </row>
    <row r="19" spans="1:21" ht="35.25" customHeight="1">
      <c r="A19" s="158">
        <v>16</v>
      </c>
      <c r="B19" s="140" t="s">
        <v>289</v>
      </c>
      <c r="C19" s="143">
        <v>3</v>
      </c>
      <c r="D19" s="143">
        <v>0</v>
      </c>
      <c r="E19" s="143">
        <v>1</v>
      </c>
      <c r="F19" s="143">
        <v>0</v>
      </c>
      <c r="G19" s="143">
        <v>1</v>
      </c>
      <c r="H19" s="143">
        <v>2</v>
      </c>
      <c r="I19" s="215">
        <f t="shared" si="0"/>
        <v>7</v>
      </c>
      <c r="J19" s="155"/>
      <c r="K19" s="93"/>
      <c r="M19" s="114">
        <v>16</v>
      </c>
      <c r="N19" s="165" t="s">
        <v>257</v>
      </c>
      <c r="O19" s="143">
        <v>2</v>
      </c>
      <c r="P19" s="143">
        <v>2</v>
      </c>
      <c r="Q19" s="143">
        <v>1</v>
      </c>
      <c r="R19" s="143">
        <v>0</v>
      </c>
      <c r="S19" s="143">
        <v>1</v>
      </c>
      <c r="T19" s="143">
        <v>2</v>
      </c>
      <c r="U19" s="167">
        <f t="shared" si="1"/>
        <v>8</v>
      </c>
    </row>
    <row r="20" spans="1:21" ht="45.75" customHeight="1">
      <c r="A20" s="158">
        <v>17</v>
      </c>
      <c r="B20" s="140" t="s">
        <v>291</v>
      </c>
      <c r="C20" s="143">
        <v>3</v>
      </c>
      <c r="D20" s="143">
        <v>0</v>
      </c>
      <c r="E20" s="143">
        <v>1</v>
      </c>
      <c r="F20" s="143">
        <v>0</v>
      </c>
      <c r="G20" s="143">
        <v>1</v>
      </c>
      <c r="H20" s="143">
        <v>2</v>
      </c>
      <c r="I20" s="215">
        <f t="shared" si="0"/>
        <v>7</v>
      </c>
      <c r="J20" s="155"/>
      <c r="K20" s="93"/>
      <c r="M20" s="114">
        <v>17</v>
      </c>
      <c r="N20" s="165" t="s">
        <v>289</v>
      </c>
      <c r="O20" s="143">
        <v>3</v>
      </c>
      <c r="P20" s="143">
        <v>0</v>
      </c>
      <c r="Q20" s="143">
        <v>1</v>
      </c>
      <c r="R20" s="143">
        <v>0</v>
      </c>
      <c r="S20" s="143">
        <v>1</v>
      </c>
      <c r="T20" s="143">
        <v>2</v>
      </c>
      <c r="U20" s="167">
        <f t="shared" si="1"/>
        <v>7</v>
      </c>
    </row>
    <row r="21" spans="1:21" ht="45.75" customHeight="1">
      <c r="A21" s="158">
        <v>18</v>
      </c>
      <c r="B21" s="140" t="s">
        <v>295</v>
      </c>
      <c r="C21" s="143">
        <v>2</v>
      </c>
      <c r="D21" s="143">
        <v>2</v>
      </c>
      <c r="E21" s="143">
        <v>2</v>
      </c>
      <c r="F21" s="143">
        <v>1</v>
      </c>
      <c r="G21" s="143">
        <v>2</v>
      </c>
      <c r="H21" s="143">
        <v>2</v>
      </c>
      <c r="I21" s="215">
        <f t="shared" si="0"/>
        <v>11</v>
      </c>
      <c r="J21" s="155"/>
      <c r="K21" s="93"/>
      <c r="M21" s="114">
        <v>18</v>
      </c>
      <c r="N21" s="165" t="s">
        <v>291</v>
      </c>
      <c r="O21" s="143">
        <v>3</v>
      </c>
      <c r="P21" s="143">
        <v>0</v>
      </c>
      <c r="Q21" s="143">
        <v>1</v>
      </c>
      <c r="R21" s="143">
        <v>0</v>
      </c>
      <c r="S21" s="143">
        <v>1</v>
      </c>
      <c r="T21" s="143">
        <v>2</v>
      </c>
      <c r="U21" s="167">
        <f t="shared" si="1"/>
        <v>7</v>
      </c>
    </row>
    <row r="22" spans="1:21" ht="28.5" customHeight="1">
      <c r="A22" s="74" t="s">
        <v>309</v>
      </c>
      <c r="B22" s="170"/>
      <c r="C22" s="170">
        <f t="shared" ref="C22:I22" si="2">SUM(C4:C21)</f>
        <v>38</v>
      </c>
      <c r="D22" s="170">
        <f t="shared" si="2"/>
        <v>26</v>
      </c>
      <c r="E22" s="170">
        <f t="shared" si="2"/>
        <v>27</v>
      </c>
      <c r="F22" s="170">
        <f t="shared" si="2"/>
        <v>20</v>
      </c>
      <c r="G22" s="170">
        <f t="shared" si="2"/>
        <v>31</v>
      </c>
      <c r="H22" s="170">
        <f t="shared" si="2"/>
        <v>31</v>
      </c>
      <c r="I22" s="216">
        <f t="shared" si="2"/>
        <v>173</v>
      </c>
      <c r="M22" s="171" t="s">
        <v>309</v>
      </c>
      <c r="N22" s="90"/>
      <c r="O22" s="148">
        <f t="shared" ref="O22:U22" si="3">SUM(O4:O21)</f>
        <v>38</v>
      </c>
      <c r="P22" s="148">
        <f t="shared" si="3"/>
        <v>26</v>
      </c>
      <c r="Q22" s="148">
        <f t="shared" si="3"/>
        <v>27</v>
      </c>
      <c r="R22" s="148">
        <f t="shared" si="3"/>
        <v>20</v>
      </c>
      <c r="S22" s="148">
        <f t="shared" si="3"/>
        <v>31</v>
      </c>
      <c r="T22" s="148">
        <f t="shared" si="3"/>
        <v>31</v>
      </c>
      <c r="U22" s="148">
        <f t="shared" si="3"/>
        <v>173</v>
      </c>
    </row>
    <row r="23" spans="1:21" ht="28.5" customHeight="1">
      <c r="A23" s="172"/>
      <c r="B23" s="75"/>
      <c r="C23" s="75"/>
      <c r="D23" s="75"/>
      <c r="E23" s="75"/>
      <c r="F23" s="75"/>
      <c r="G23" s="75"/>
      <c r="H23" s="75"/>
      <c r="I23" s="172"/>
    </row>
    <row r="24" spans="1:21" ht="28.5" customHeight="1"/>
    <row r="25" spans="1:21" ht="25.5" customHeight="1">
      <c r="A25" s="288" t="s">
        <v>310</v>
      </c>
      <c r="B25" s="272"/>
      <c r="C25" s="272"/>
      <c r="D25" s="272"/>
      <c r="E25" s="272"/>
      <c r="F25" s="273"/>
      <c r="G25" s="288" t="s">
        <v>310</v>
      </c>
      <c r="H25" s="272"/>
      <c r="I25" s="272"/>
      <c r="J25" s="272"/>
      <c r="K25" s="272"/>
      <c r="L25" s="273"/>
    </row>
    <row r="26" spans="1:21" ht="42" customHeight="1">
      <c r="A26" s="289" t="s">
        <v>302</v>
      </c>
      <c r="B26" s="273"/>
      <c r="C26" s="289" t="s">
        <v>303</v>
      </c>
      <c r="D26" s="273"/>
      <c r="E26" s="289" t="s">
        <v>304</v>
      </c>
      <c r="F26" s="273"/>
      <c r="G26" s="290" t="s">
        <v>305</v>
      </c>
      <c r="H26" s="273"/>
      <c r="I26" s="290" t="s">
        <v>311</v>
      </c>
      <c r="J26" s="273"/>
      <c r="K26" s="290" t="s">
        <v>307</v>
      </c>
      <c r="L26" s="273"/>
    </row>
    <row r="27" spans="1:21" ht="30.75" customHeight="1">
      <c r="A27" s="173">
        <v>0</v>
      </c>
      <c r="B27" s="114" t="s">
        <v>312</v>
      </c>
      <c r="C27" s="173">
        <v>0</v>
      </c>
      <c r="D27" s="114" t="s">
        <v>313</v>
      </c>
      <c r="E27" s="173">
        <v>0</v>
      </c>
      <c r="F27" s="114" t="s">
        <v>314</v>
      </c>
      <c r="G27" s="174">
        <v>0</v>
      </c>
      <c r="H27" s="114" t="s">
        <v>315</v>
      </c>
      <c r="I27" s="173">
        <v>0</v>
      </c>
      <c r="J27" s="114" t="s">
        <v>314</v>
      </c>
      <c r="K27" s="173">
        <v>0</v>
      </c>
      <c r="L27" s="114" t="s">
        <v>314</v>
      </c>
    </row>
    <row r="28" spans="1:21" ht="30.75" customHeight="1">
      <c r="A28" s="173">
        <v>1</v>
      </c>
      <c r="B28" s="114" t="s">
        <v>316</v>
      </c>
      <c r="C28" s="173">
        <v>1</v>
      </c>
      <c r="D28" s="114" t="s">
        <v>316</v>
      </c>
      <c r="E28" s="173">
        <v>1</v>
      </c>
      <c r="F28" s="114" t="s">
        <v>317</v>
      </c>
      <c r="G28" s="174">
        <v>1</v>
      </c>
      <c r="H28" s="114" t="s">
        <v>317</v>
      </c>
      <c r="I28" s="173">
        <v>1</v>
      </c>
      <c r="J28" s="114" t="s">
        <v>317</v>
      </c>
      <c r="K28" s="173">
        <v>1</v>
      </c>
      <c r="L28" s="114" t="s">
        <v>317</v>
      </c>
    </row>
    <row r="29" spans="1:21" ht="26.25" customHeight="1">
      <c r="A29" s="173">
        <v>2</v>
      </c>
      <c r="B29" s="114" t="s">
        <v>318</v>
      </c>
      <c r="C29" s="173">
        <v>2</v>
      </c>
      <c r="D29" s="114" t="s">
        <v>318</v>
      </c>
      <c r="E29" s="173">
        <v>2</v>
      </c>
      <c r="F29" s="114" t="s">
        <v>319</v>
      </c>
      <c r="G29" s="174">
        <v>2</v>
      </c>
      <c r="H29" s="114" t="s">
        <v>319</v>
      </c>
      <c r="I29" s="173">
        <v>2</v>
      </c>
      <c r="J29" s="114" t="s">
        <v>319</v>
      </c>
      <c r="K29" s="173">
        <v>2</v>
      </c>
      <c r="L29" s="114" t="s">
        <v>319</v>
      </c>
    </row>
    <row r="30" spans="1:21" ht="26.25" customHeight="1">
      <c r="A30" s="173">
        <v>3</v>
      </c>
      <c r="B30" s="114" t="s">
        <v>320</v>
      </c>
      <c r="C30" s="173">
        <v>3</v>
      </c>
      <c r="D30" s="114" t="s">
        <v>320</v>
      </c>
      <c r="E30" s="173">
        <v>3</v>
      </c>
      <c r="F30" s="114" t="s">
        <v>321</v>
      </c>
      <c r="G30" s="174">
        <v>3</v>
      </c>
      <c r="H30" s="114" t="s">
        <v>321</v>
      </c>
      <c r="I30" s="173">
        <v>3</v>
      </c>
      <c r="J30" s="114" t="s">
        <v>321</v>
      </c>
      <c r="K30" s="173">
        <v>3</v>
      </c>
      <c r="L30" s="114" t="s">
        <v>321</v>
      </c>
    </row>
    <row r="31" spans="1:21" ht="15.75" customHeight="1"/>
    <row r="32" spans="1:21" ht="15.75" customHeight="1"/>
    <row r="33" spans="1:6" ht="15.75" customHeight="1">
      <c r="A33" s="284" t="s">
        <v>322</v>
      </c>
      <c r="B33" s="272"/>
      <c r="C33" s="272"/>
      <c r="D33" s="272"/>
      <c r="E33" s="272"/>
      <c r="F33" s="273"/>
    </row>
    <row r="34" spans="1:6" ht="23.25" customHeight="1">
      <c r="A34" s="175" t="s">
        <v>323</v>
      </c>
      <c r="B34" s="285" t="s">
        <v>324</v>
      </c>
      <c r="C34" s="272"/>
      <c r="D34" s="272"/>
      <c r="E34" s="272"/>
      <c r="F34" s="273"/>
    </row>
    <row r="35" spans="1:6" ht="23.25" customHeight="1">
      <c r="A35" s="176">
        <v>0</v>
      </c>
      <c r="B35" s="282" t="s">
        <v>325</v>
      </c>
      <c r="C35" s="272"/>
      <c r="D35" s="272"/>
      <c r="E35" s="272"/>
      <c r="F35" s="273"/>
    </row>
    <row r="36" spans="1:6" ht="27.75" customHeight="1">
      <c r="A36" s="176">
        <v>1</v>
      </c>
      <c r="B36" s="282" t="s">
        <v>326</v>
      </c>
      <c r="C36" s="272"/>
      <c r="D36" s="272"/>
      <c r="E36" s="272"/>
      <c r="F36" s="273"/>
    </row>
    <row r="37" spans="1:6" ht="28.5" customHeight="1">
      <c r="A37" s="176">
        <v>2</v>
      </c>
      <c r="B37" s="282" t="s">
        <v>327</v>
      </c>
      <c r="C37" s="272"/>
      <c r="D37" s="272"/>
      <c r="E37" s="272"/>
      <c r="F37" s="273"/>
    </row>
    <row r="38" spans="1:6" ht="24" customHeight="1">
      <c r="A38" s="176">
        <v>3</v>
      </c>
      <c r="B38" s="282" t="s">
        <v>328</v>
      </c>
      <c r="C38" s="272"/>
      <c r="D38" s="272"/>
      <c r="E38" s="272"/>
      <c r="F38" s="273"/>
    </row>
    <row r="39" spans="1:6" ht="15.75" customHeight="1">
      <c r="A39" s="284" t="s">
        <v>303</v>
      </c>
      <c r="B39" s="272"/>
      <c r="C39" s="272"/>
      <c r="D39" s="272"/>
      <c r="E39" s="272"/>
      <c r="F39" s="273"/>
    </row>
    <row r="40" spans="1:6" ht="30" customHeight="1">
      <c r="A40" s="176">
        <v>0</v>
      </c>
      <c r="B40" s="283" t="s">
        <v>329</v>
      </c>
      <c r="C40" s="272"/>
      <c r="D40" s="272"/>
      <c r="E40" s="272"/>
      <c r="F40" s="273"/>
    </row>
    <row r="41" spans="1:6" ht="26.25" customHeight="1">
      <c r="A41" s="176">
        <v>1</v>
      </c>
      <c r="B41" s="282" t="s">
        <v>330</v>
      </c>
      <c r="C41" s="272"/>
      <c r="D41" s="272"/>
      <c r="E41" s="272"/>
      <c r="F41" s="273"/>
    </row>
    <row r="42" spans="1:6" ht="28.5" customHeight="1">
      <c r="A42" s="176">
        <v>2</v>
      </c>
      <c r="B42" s="282" t="s">
        <v>331</v>
      </c>
      <c r="C42" s="272"/>
      <c r="D42" s="272"/>
      <c r="E42" s="272"/>
      <c r="F42" s="273"/>
    </row>
    <row r="43" spans="1:6" ht="39.75" customHeight="1">
      <c r="A43" s="176">
        <v>3</v>
      </c>
      <c r="B43" s="283" t="s">
        <v>332</v>
      </c>
      <c r="C43" s="272"/>
      <c r="D43" s="272"/>
      <c r="E43" s="272"/>
      <c r="F43" s="273"/>
    </row>
    <row r="44" spans="1:6" ht="15.75" customHeight="1">
      <c r="A44" s="284" t="s">
        <v>304</v>
      </c>
      <c r="B44" s="272"/>
      <c r="C44" s="272"/>
      <c r="D44" s="272"/>
      <c r="E44" s="272"/>
      <c r="F44" s="273"/>
    </row>
    <row r="45" spans="1:6" ht="35.25" customHeight="1">
      <c r="A45" s="176">
        <v>0</v>
      </c>
      <c r="B45" s="282" t="s">
        <v>333</v>
      </c>
      <c r="C45" s="272"/>
      <c r="D45" s="272"/>
      <c r="E45" s="272"/>
      <c r="F45" s="273"/>
    </row>
    <row r="46" spans="1:6" ht="33" customHeight="1">
      <c r="A46" s="176">
        <v>1</v>
      </c>
      <c r="B46" s="283" t="s">
        <v>334</v>
      </c>
      <c r="C46" s="272"/>
      <c r="D46" s="272"/>
      <c r="E46" s="272"/>
      <c r="F46" s="273"/>
    </row>
    <row r="47" spans="1:6" ht="32.25" customHeight="1">
      <c r="A47" s="176">
        <v>2</v>
      </c>
      <c r="B47" s="283" t="s">
        <v>335</v>
      </c>
      <c r="C47" s="272"/>
      <c r="D47" s="272"/>
      <c r="E47" s="272"/>
      <c r="F47" s="273"/>
    </row>
    <row r="48" spans="1:6" ht="30" customHeight="1">
      <c r="A48" s="176">
        <v>3</v>
      </c>
      <c r="B48" s="283" t="s">
        <v>336</v>
      </c>
      <c r="C48" s="272"/>
      <c r="D48" s="272"/>
      <c r="E48" s="272"/>
      <c r="F48" s="273"/>
    </row>
    <row r="49" spans="1:6" ht="15.75" customHeight="1">
      <c r="A49" s="284" t="s">
        <v>337</v>
      </c>
      <c r="B49" s="272"/>
      <c r="C49" s="272"/>
      <c r="D49" s="272"/>
      <c r="E49" s="272"/>
      <c r="F49" s="273"/>
    </row>
    <row r="50" spans="1:6" ht="25.5" customHeight="1">
      <c r="A50" s="176">
        <v>0</v>
      </c>
      <c r="B50" s="282" t="s">
        <v>338</v>
      </c>
      <c r="C50" s="272"/>
      <c r="D50" s="272"/>
      <c r="E50" s="272"/>
      <c r="F50" s="273"/>
    </row>
    <row r="51" spans="1:6" ht="28.5" customHeight="1">
      <c r="A51" s="176">
        <v>1</v>
      </c>
      <c r="B51" s="283" t="s">
        <v>339</v>
      </c>
      <c r="C51" s="272"/>
      <c r="D51" s="272"/>
      <c r="E51" s="272"/>
      <c r="F51" s="273"/>
    </row>
    <row r="52" spans="1:6" ht="23.25" customHeight="1">
      <c r="A52" s="176">
        <v>2</v>
      </c>
      <c r="B52" s="282" t="s">
        <v>340</v>
      </c>
      <c r="C52" s="272"/>
      <c r="D52" s="272"/>
      <c r="E52" s="272"/>
      <c r="F52" s="273"/>
    </row>
    <row r="53" spans="1:6" ht="24" customHeight="1">
      <c r="A53" s="176">
        <v>3</v>
      </c>
      <c r="B53" s="282" t="s">
        <v>341</v>
      </c>
      <c r="C53" s="272"/>
      <c r="D53" s="272"/>
      <c r="E53" s="272"/>
      <c r="F53" s="273"/>
    </row>
    <row r="54" spans="1:6" ht="15.75" customHeight="1">
      <c r="A54" s="284" t="s">
        <v>342</v>
      </c>
      <c r="B54" s="272"/>
      <c r="C54" s="272"/>
      <c r="D54" s="272"/>
      <c r="E54" s="272"/>
      <c r="F54" s="273"/>
    </row>
    <row r="55" spans="1:6" ht="25.5" customHeight="1">
      <c r="A55" s="176">
        <v>0</v>
      </c>
      <c r="B55" s="282" t="s">
        <v>343</v>
      </c>
      <c r="C55" s="272"/>
      <c r="D55" s="272"/>
      <c r="E55" s="272"/>
      <c r="F55" s="273"/>
    </row>
    <row r="56" spans="1:6" ht="30.75" customHeight="1">
      <c r="A56" s="176">
        <v>1</v>
      </c>
      <c r="B56" s="282" t="s">
        <v>344</v>
      </c>
      <c r="C56" s="272"/>
      <c r="D56" s="272"/>
      <c r="E56" s="272"/>
      <c r="F56" s="273"/>
    </row>
    <row r="57" spans="1:6" ht="24.75" customHeight="1">
      <c r="A57" s="176">
        <v>2</v>
      </c>
      <c r="B57" s="282" t="s">
        <v>345</v>
      </c>
      <c r="C57" s="272"/>
      <c r="D57" s="272"/>
      <c r="E57" s="272"/>
      <c r="F57" s="273"/>
    </row>
    <row r="58" spans="1:6" ht="22.5" customHeight="1">
      <c r="A58" s="176">
        <v>3</v>
      </c>
      <c r="B58" s="282" t="s">
        <v>346</v>
      </c>
      <c r="C58" s="272"/>
      <c r="D58" s="272"/>
      <c r="E58" s="272"/>
      <c r="F58" s="273"/>
    </row>
    <row r="59" spans="1:6" ht="15.75" customHeight="1">
      <c r="A59" s="284" t="s">
        <v>347</v>
      </c>
      <c r="B59" s="272"/>
      <c r="C59" s="272"/>
      <c r="D59" s="272"/>
      <c r="E59" s="272"/>
      <c r="F59" s="273"/>
    </row>
    <row r="60" spans="1:6" ht="23.25" customHeight="1">
      <c r="A60" s="176">
        <v>0</v>
      </c>
      <c r="B60" s="282" t="s">
        <v>348</v>
      </c>
      <c r="C60" s="272"/>
      <c r="D60" s="272"/>
      <c r="E60" s="272"/>
      <c r="F60" s="273"/>
    </row>
    <row r="61" spans="1:6" ht="32.25" customHeight="1">
      <c r="A61" s="176">
        <v>1</v>
      </c>
      <c r="B61" s="283" t="s">
        <v>349</v>
      </c>
      <c r="C61" s="272"/>
      <c r="D61" s="272"/>
      <c r="E61" s="272"/>
      <c r="F61" s="273"/>
    </row>
    <row r="62" spans="1:6" ht="33" customHeight="1">
      <c r="A62" s="176">
        <v>2</v>
      </c>
      <c r="B62" s="283" t="s">
        <v>350</v>
      </c>
      <c r="C62" s="272"/>
      <c r="D62" s="272"/>
      <c r="E62" s="272"/>
      <c r="F62" s="273"/>
    </row>
    <row r="63" spans="1:6" ht="15.75" customHeight="1">
      <c r="A63" s="176">
        <v>3</v>
      </c>
      <c r="B63" s="282" t="s">
        <v>351</v>
      </c>
      <c r="C63" s="272"/>
      <c r="D63" s="272"/>
      <c r="E63" s="272"/>
      <c r="F63" s="273"/>
    </row>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1">
    <mergeCell ref="B2:I2"/>
    <mergeCell ref="M2:U2"/>
    <mergeCell ref="A25:F25"/>
    <mergeCell ref="G25:L25"/>
    <mergeCell ref="A26:B26"/>
    <mergeCell ref="C26:D26"/>
    <mergeCell ref="E26:F26"/>
    <mergeCell ref="K26:L26"/>
    <mergeCell ref="G26:H26"/>
    <mergeCell ref="I26:J26"/>
    <mergeCell ref="A33:F33"/>
    <mergeCell ref="B34:F34"/>
    <mergeCell ref="B35:F35"/>
    <mergeCell ref="B36:F36"/>
    <mergeCell ref="B37:F37"/>
    <mergeCell ref="B38:F38"/>
    <mergeCell ref="A39:F39"/>
    <mergeCell ref="B40:F40"/>
    <mergeCell ref="B41:F41"/>
    <mergeCell ref="B42:F42"/>
    <mergeCell ref="B43:F43"/>
    <mergeCell ref="A44:F44"/>
    <mergeCell ref="B45:F45"/>
    <mergeCell ref="B46:F46"/>
    <mergeCell ref="B47:F47"/>
    <mergeCell ref="B48:F48"/>
    <mergeCell ref="A49:F49"/>
    <mergeCell ref="B50:F50"/>
    <mergeCell ref="B51:F51"/>
    <mergeCell ref="A59:F59"/>
    <mergeCell ref="B60:F60"/>
    <mergeCell ref="B61:F61"/>
    <mergeCell ref="B62:F62"/>
    <mergeCell ref="B63:F63"/>
    <mergeCell ref="B52:F52"/>
    <mergeCell ref="B53:F53"/>
    <mergeCell ref="A54:F54"/>
    <mergeCell ref="B55:F55"/>
    <mergeCell ref="B56:F56"/>
    <mergeCell ref="B57:F57"/>
    <mergeCell ref="B58:F58"/>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00"/>
  <sheetViews>
    <sheetView topLeftCell="A19" workbookViewId="0"/>
  </sheetViews>
  <sheetFormatPr baseColWidth="10" defaultColWidth="14.42578125" defaultRowHeight="15" customHeight="1"/>
  <cols>
    <col min="1" max="1" width="10.7109375" customWidth="1"/>
    <col min="2" max="2" width="35.42578125" customWidth="1"/>
    <col min="3" max="3" width="30.85546875" customWidth="1"/>
    <col min="4" max="4" width="26.140625" customWidth="1"/>
    <col min="5" max="26" width="10.7109375" customWidth="1"/>
  </cols>
  <sheetData>
    <row r="1" spans="1:4" ht="7.5" customHeight="1"/>
    <row r="2" spans="1:4" ht="21.75" customHeight="1">
      <c r="A2" s="291" t="s">
        <v>352</v>
      </c>
      <c r="B2" s="272"/>
      <c r="C2" s="272"/>
      <c r="D2" s="273"/>
    </row>
    <row r="3" spans="1:4" ht="38.25" customHeight="1">
      <c r="A3" s="146"/>
      <c r="B3" s="177" t="s">
        <v>353</v>
      </c>
      <c r="C3" s="177" t="s">
        <v>354</v>
      </c>
      <c r="D3" s="177" t="s">
        <v>355</v>
      </c>
    </row>
    <row r="4" spans="1:4" ht="45">
      <c r="A4" s="178">
        <v>1</v>
      </c>
      <c r="B4" s="140" t="s">
        <v>356</v>
      </c>
      <c r="C4" s="77" t="s">
        <v>357</v>
      </c>
      <c r="D4" s="77" t="s">
        <v>246</v>
      </c>
    </row>
    <row r="5" spans="1:4" ht="60">
      <c r="A5" s="178">
        <v>2</v>
      </c>
      <c r="B5" s="140" t="s">
        <v>358</v>
      </c>
      <c r="C5" s="77" t="s">
        <v>247</v>
      </c>
      <c r="D5" s="77" t="s">
        <v>359</v>
      </c>
    </row>
    <row r="6" spans="1:4" ht="45">
      <c r="A6" s="178">
        <v>3</v>
      </c>
      <c r="B6" s="140" t="s">
        <v>252</v>
      </c>
      <c r="C6" s="77" t="s">
        <v>254</v>
      </c>
      <c r="D6" s="77" t="s">
        <v>253</v>
      </c>
    </row>
    <row r="7" spans="1:4" ht="75">
      <c r="A7" s="178">
        <v>4</v>
      </c>
      <c r="B7" s="140" t="s">
        <v>360</v>
      </c>
      <c r="C7" s="77" t="s">
        <v>255</v>
      </c>
      <c r="D7" s="77" t="s">
        <v>361</v>
      </c>
    </row>
    <row r="8" spans="1:4" ht="90">
      <c r="A8" s="178">
        <v>5</v>
      </c>
      <c r="B8" s="140" t="s">
        <v>362</v>
      </c>
      <c r="C8" s="77" t="s">
        <v>263</v>
      </c>
      <c r="D8" s="77" t="s">
        <v>262</v>
      </c>
    </row>
    <row r="9" spans="1:4" ht="45">
      <c r="A9" s="178">
        <v>6</v>
      </c>
      <c r="B9" s="140" t="s">
        <v>363</v>
      </c>
      <c r="C9" s="77" t="s">
        <v>267</v>
      </c>
      <c r="D9" s="77" t="s">
        <v>266</v>
      </c>
    </row>
    <row r="10" spans="1:4" ht="42.75">
      <c r="A10" s="178">
        <v>7</v>
      </c>
      <c r="B10" s="140" t="s">
        <v>364</v>
      </c>
      <c r="C10" s="77" t="s">
        <v>268</v>
      </c>
      <c r="D10" s="77" t="s">
        <v>270</v>
      </c>
    </row>
    <row r="11" spans="1:4">
      <c r="A11" s="178">
        <v>8</v>
      </c>
      <c r="B11" s="140" t="s">
        <v>271</v>
      </c>
      <c r="C11" s="77" t="s">
        <v>268</v>
      </c>
      <c r="D11" s="77" t="s">
        <v>270</v>
      </c>
    </row>
    <row r="12" spans="1:4" ht="30">
      <c r="A12" s="178">
        <v>9</v>
      </c>
      <c r="B12" s="140" t="s">
        <v>273</v>
      </c>
      <c r="C12" s="77" t="s">
        <v>272</v>
      </c>
      <c r="D12" s="77" t="s">
        <v>270</v>
      </c>
    </row>
    <row r="13" spans="1:4" ht="45">
      <c r="A13" s="178">
        <v>10</v>
      </c>
      <c r="B13" s="140" t="s">
        <v>275</v>
      </c>
      <c r="C13" s="77" t="s">
        <v>274</v>
      </c>
      <c r="D13" s="77" t="s">
        <v>270</v>
      </c>
    </row>
    <row r="14" spans="1:4" ht="42.75">
      <c r="A14" s="178">
        <v>11</v>
      </c>
      <c r="B14" s="140" t="s">
        <v>308</v>
      </c>
      <c r="C14" s="77" t="s">
        <v>276</v>
      </c>
      <c r="D14" s="77" t="s">
        <v>278</v>
      </c>
    </row>
    <row r="15" spans="1:4" ht="105">
      <c r="A15" s="178">
        <v>12</v>
      </c>
      <c r="B15" s="140" t="s">
        <v>365</v>
      </c>
      <c r="C15" s="77" t="s">
        <v>279</v>
      </c>
      <c r="D15" s="77" t="s">
        <v>281</v>
      </c>
    </row>
    <row r="16" spans="1:4" ht="60">
      <c r="A16" s="178">
        <v>13</v>
      </c>
      <c r="B16" s="140" t="s">
        <v>366</v>
      </c>
      <c r="C16" s="77" t="s">
        <v>282</v>
      </c>
      <c r="D16" s="77" t="s">
        <v>284</v>
      </c>
    </row>
    <row r="17" spans="1:4" ht="32.25" customHeight="1">
      <c r="A17" s="178">
        <v>14</v>
      </c>
      <c r="B17" s="140" t="s">
        <v>367</v>
      </c>
      <c r="C17" s="77" t="s">
        <v>285</v>
      </c>
      <c r="D17" s="77" t="s">
        <v>270</v>
      </c>
    </row>
    <row r="18" spans="1:4" ht="42.75">
      <c r="A18" s="178">
        <v>15</v>
      </c>
      <c r="B18" s="140" t="s">
        <v>368</v>
      </c>
      <c r="C18" s="77" t="s">
        <v>285</v>
      </c>
      <c r="D18" s="77" t="s">
        <v>270</v>
      </c>
    </row>
    <row r="19" spans="1:4" ht="45">
      <c r="A19" s="178">
        <v>16</v>
      </c>
      <c r="B19" s="140" t="s">
        <v>289</v>
      </c>
      <c r="C19" s="77" t="s">
        <v>288</v>
      </c>
      <c r="D19" s="77" t="s">
        <v>290</v>
      </c>
    </row>
    <row r="20" spans="1:4" ht="39" customHeight="1">
      <c r="A20" s="178">
        <v>17</v>
      </c>
      <c r="B20" s="140" t="s">
        <v>291</v>
      </c>
      <c r="C20" s="77" t="s">
        <v>288</v>
      </c>
      <c r="D20" s="77" t="s">
        <v>369</v>
      </c>
    </row>
    <row r="21" spans="1:4" ht="143.25" customHeight="1">
      <c r="A21" s="178">
        <v>18</v>
      </c>
      <c r="B21" s="140" t="s">
        <v>370</v>
      </c>
      <c r="C21" s="77" t="s">
        <v>293</v>
      </c>
      <c r="D21" s="88" t="s">
        <v>371</v>
      </c>
    </row>
    <row r="22" spans="1:4" ht="15.75" customHeight="1">
      <c r="C22" s="179"/>
    </row>
    <row r="23" spans="1:4" ht="15.75" customHeight="1">
      <c r="C23" s="179"/>
    </row>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D2"/>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1003"/>
  <sheetViews>
    <sheetView topLeftCell="A8" workbookViewId="0">
      <selection activeCell="D12" sqref="D12"/>
    </sheetView>
  </sheetViews>
  <sheetFormatPr baseColWidth="10" defaultColWidth="14.42578125" defaultRowHeight="15" customHeight="1"/>
  <cols>
    <col min="1" max="1" width="10.7109375" customWidth="1"/>
    <col min="2" max="2" width="15.5703125" customWidth="1"/>
    <col min="3" max="3" width="14.7109375" customWidth="1"/>
    <col min="4" max="4" width="20.85546875" customWidth="1"/>
    <col min="5" max="5" width="9" customWidth="1"/>
    <col min="6" max="6" width="14.7109375" customWidth="1"/>
    <col min="7" max="7" width="15.140625" customWidth="1"/>
    <col min="8" max="8" width="9" customWidth="1"/>
    <col min="9" max="26" width="10.7109375" customWidth="1"/>
  </cols>
  <sheetData>
    <row r="2" spans="2:8" ht="15" customHeight="1">
      <c r="B2" s="292" t="s">
        <v>457</v>
      </c>
      <c r="C2" s="292"/>
      <c r="D2" s="292"/>
      <c r="E2" s="292"/>
      <c r="F2" s="292"/>
      <c r="G2" s="292"/>
      <c r="H2" s="292"/>
    </row>
    <row r="3" spans="2:8" ht="40.5" customHeight="1">
      <c r="B3" s="222" t="s">
        <v>372</v>
      </c>
      <c r="C3" s="222" t="s">
        <v>373</v>
      </c>
      <c r="D3" s="222" t="s">
        <v>374</v>
      </c>
      <c r="E3" s="222" t="s">
        <v>375</v>
      </c>
      <c r="F3" s="222" t="s">
        <v>376</v>
      </c>
      <c r="G3" s="222" t="s">
        <v>377</v>
      </c>
      <c r="H3" s="222" t="s">
        <v>378</v>
      </c>
    </row>
    <row r="4" spans="2:8" ht="84" customHeight="1">
      <c r="B4" s="81" t="s">
        <v>379</v>
      </c>
      <c r="C4" s="181" t="s">
        <v>380</v>
      </c>
      <c r="D4" s="181" t="s">
        <v>381</v>
      </c>
      <c r="E4" s="81" t="s">
        <v>382</v>
      </c>
      <c r="F4" s="81" t="s">
        <v>383</v>
      </c>
      <c r="G4" s="181" t="s">
        <v>293</v>
      </c>
      <c r="H4" s="182">
        <v>0.8</v>
      </c>
    </row>
    <row r="5" spans="2:8" ht="136.5" customHeight="1">
      <c r="B5" s="77" t="s">
        <v>384</v>
      </c>
      <c r="C5" s="181" t="s">
        <v>385</v>
      </c>
      <c r="D5" s="181" t="s">
        <v>386</v>
      </c>
      <c r="E5" s="81" t="s">
        <v>382</v>
      </c>
      <c r="F5" s="183" t="s">
        <v>387</v>
      </c>
      <c r="G5" s="181" t="s">
        <v>293</v>
      </c>
      <c r="H5" s="182">
        <v>0.8</v>
      </c>
    </row>
    <row r="6" spans="2:8" ht="153" customHeight="1">
      <c r="B6" s="77" t="s">
        <v>388</v>
      </c>
      <c r="C6" s="181" t="s">
        <v>389</v>
      </c>
      <c r="D6" s="181" t="s">
        <v>390</v>
      </c>
      <c r="E6" s="81" t="s">
        <v>382</v>
      </c>
      <c r="F6" s="183" t="s">
        <v>387</v>
      </c>
      <c r="G6" s="181" t="s">
        <v>293</v>
      </c>
      <c r="H6" s="184">
        <v>0.8</v>
      </c>
    </row>
    <row r="7" spans="2:8" ht="15.75" customHeight="1">
      <c r="B7" s="223"/>
      <c r="C7" s="223"/>
      <c r="D7" s="223"/>
      <c r="E7" s="224"/>
      <c r="F7" s="224"/>
      <c r="G7" s="223"/>
      <c r="H7" s="225"/>
    </row>
    <row r="8" spans="2:8" ht="15" customHeight="1">
      <c r="B8" s="292" t="s">
        <v>458</v>
      </c>
      <c r="C8" s="292"/>
      <c r="D8" s="292"/>
      <c r="E8" s="292"/>
      <c r="F8" s="292"/>
      <c r="G8" s="292"/>
      <c r="H8" s="292"/>
    </row>
    <row r="9" spans="2:8" ht="38.25">
      <c r="B9" s="185" t="s">
        <v>391</v>
      </c>
      <c r="C9" s="185" t="s">
        <v>373</v>
      </c>
      <c r="D9" s="180" t="s">
        <v>392</v>
      </c>
      <c r="E9" s="185" t="s">
        <v>375</v>
      </c>
      <c r="F9" s="185" t="s">
        <v>376</v>
      </c>
      <c r="G9" s="185" t="s">
        <v>377</v>
      </c>
      <c r="H9" s="185" t="s">
        <v>378</v>
      </c>
    </row>
    <row r="10" spans="2:8" ht="90">
      <c r="B10" s="181" t="s">
        <v>393</v>
      </c>
      <c r="C10" s="186" t="s">
        <v>394</v>
      </c>
      <c r="D10" s="181" t="s">
        <v>395</v>
      </c>
      <c r="E10" s="183" t="s">
        <v>382</v>
      </c>
      <c r="F10" s="183" t="s">
        <v>396</v>
      </c>
      <c r="G10" s="187" t="s">
        <v>293</v>
      </c>
      <c r="H10" s="184">
        <v>0.7</v>
      </c>
    </row>
    <row r="11" spans="2:8" ht="90">
      <c r="B11" s="181" t="s">
        <v>397</v>
      </c>
      <c r="C11" s="188" t="s">
        <v>398</v>
      </c>
      <c r="D11" s="181" t="s">
        <v>399</v>
      </c>
      <c r="E11" s="183" t="s">
        <v>382</v>
      </c>
      <c r="F11" s="183" t="s">
        <v>396</v>
      </c>
      <c r="G11" s="187" t="s">
        <v>293</v>
      </c>
      <c r="H11" s="184">
        <v>0.7</v>
      </c>
    </row>
    <row r="12" spans="2:8" ht="75">
      <c r="B12" s="181" t="s">
        <v>400</v>
      </c>
      <c r="C12" s="86" t="s">
        <v>401</v>
      </c>
      <c r="D12" s="181" t="s">
        <v>402</v>
      </c>
      <c r="E12" s="183" t="s">
        <v>382</v>
      </c>
      <c r="F12" s="183" t="s">
        <v>396</v>
      </c>
      <c r="G12" s="181" t="s">
        <v>293</v>
      </c>
      <c r="H12" s="184">
        <v>0.85</v>
      </c>
    </row>
    <row r="13" spans="2:8">
      <c r="B13" s="223"/>
      <c r="C13" s="226"/>
      <c r="D13" s="223"/>
      <c r="E13" s="224"/>
      <c r="F13" s="224"/>
      <c r="G13" s="223"/>
      <c r="H13" s="225"/>
    </row>
    <row r="14" spans="2:8" ht="15" customHeight="1">
      <c r="B14" s="292" t="s">
        <v>459</v>
      </c>
      <c r="C14" s="293"/>
      <c r="D14" s="293"/>
      <c r="E14" s="293"/>
      <c r="F14" s="293"/>
      <c r="G14" s="293"/>
      <c r="H14" s="293"/>
    </row>
    <row r="15" spans="2:8" ht="38.25">
      <c r="B15" s="227" t="s">
        <v>391</v>
      </c>
      <c r="C15" s="227" t="s">
        <v>373</v>
      </c>
      <c r="D15" s="227" t="s">
        <v>392</v>
      </c>
      <c r="E15" s="227" t="s">
        <v>375</v>
      </c>
      <c r="F15" s="227" t="s">
        <v>432</v>
      </c>
      <c r="G15" s="227" t="s">
        <v>377</v>
      </c>
      <c r="H15" s="227" t="s">
        <v>378</v>
      </c>
    </row>
    <row r="16" spans="2:8" ht="90">
      <c r="B16" s="219" t="s">
        <v>433</v>
      </c>
      <c r="C16" s="220" t="s">
        <v>434</v>
      </c>
      <c r="D16" s="219" t="s">
        <v>435</v>
      </c>
      <c r="E16" s="219" t="s">
        <v>382</v>
      </c>
      <c r="F16" s="219" t="s">
        <v>396</v>
      </c>
      <c r="G16" s="219" t="s">
        <v>293</v>
      </c>
      <c r="H16" s="221">
        <v>0.9</v>
      </c>
    </row>
    <row r="17" spans="2:8" ht="105">
      <c r="B17" s="219" t="s">
        <v>436</v>
      </c>
      <c r="C17" s="220" t="s">
        <v>437</v>
      </c>
      <c r="D17" s="219" t="s">
        <v>435</v>
      </c>
      <c r="E17" s="219" t="s">
        <v>382</v>
      </c>
      <c r="F17" s="219" t="s">
        <v>396</v>
      </c>
      <c r="G17" s="219" t="s">
        <v>293</v>
      </c>
      <c r="H17" s="221">
        <v>0.9</v>
      </c>
    </row>
    <row r="18" spans="2:8" ht="90">
      <c r="B18" s="219" t="s">
        <v>438</v>
      </c>
      <c r="C18" s="220" t="s">
        <v>439</v>
      </c>
      <c r="D18" s="219" t="s">
        <v>435</v>
      </c>
      <c r="E18" s="219" t="s">
        <v>382</v>
      </c>
      <c r="F18" s="219" t="s">
        <v>396</v>
      </c>
      <c r="G18" s="219" t="s">
        <v>293</v>
      </c>
      <c r="H18" s="221">
        <v>0.9</v>
      </c>
    </row>
    <row r="19" spans="2:8" ht="15" customHeight="1">
      <c r="B19" s="219" t="s">
        <v>440</v>
      </c>
      <c r="C19" s="220" t="s">
        <v>441</v>
      </c>
      <c r="D19" s="219" t="s">
        <v>442</v>
      </c>
      <c r="E19" s="219" t="s">
        <v>382</v>
      </c>
      <c r="F19" s="219" t="s">
        <v>396</v>
      </c>
      <c r="G19" s="219" t="s">
        <v>293</v>
      </c>
      <c r="H19" s="221">
        <v>0.85</v>
      </c>
    </row>
    <row r="20" spans="2:8">
      <c r="B20" s="217"/>
      <c r="C20" s="217"/>
      <c r="D20" s="217"/>
      <c r="E20" s="217"/>
      <c r="F20" s="217"/>
      <c r="G20" s="217"/>
      <c r="H20" s="217"/>
    </row>
    <row r="21" spans="2:8">
      <c r="B21" s="294" t="s">
        <v>460</v>
      </c>
      <c r="C21" s="295"/>
      <c r="D21" s="295"/>
      <c r="E21" s="295"/>
      <c r="F21" s="295"/>
      <c r="G21" s="295"/>
      <c r="H21" s="295"/>
    </row>
    <row r="22" spans="2:8" ht="38.25">
      <c r="B22" s="218" t="s">
        <v>391</v>
      </c>
      <c r="C22" s="218" t="s">
        <v>373</v>
      </c>
      <c r="D22" s="218" t="s">
        <v>392</v>
      </c>
      <c r="E22" s="218" t="s">
        <v>375</v>
      </c>
      <c r="F22" s="218" t="s">
        <v>432</v>
      </c>
      <c r="G22" s="218" t="s">
        <v>377</v>
      </c>
      <c r="H22" s="218" t="s">
        <v>378</v>
      </c>
    </row>
    <row r="23" spans="2:8" ht="75">
      <c r="B23" s="219" t="s">
        <v>443</v>
      </c>
      <c r="C23" s="220" t="s">
        <v>444</v>
      </c>
      <c r="D23" s="219" t="s">
        <v>445</v>
      </c>
      <c r="E23" s="219" t="s">
        <v>382</v>
      </c>
      <c r="F23" s="219" t="s">
        <v>396</v>
      </c>
      <c r="G23" s="219" t="s">
        <v>293</v>
      </c>
      <c r="H23" s="221">
        <v>0.85</v>
      </c>
    </row>
    <row r="24" spans="2:8" ht="68.25" customHeight="1">
      <c r="B24" s="219" t="s">
        <v>446</v>
      </c>
      <c r="C24" s="220" t="s">
        <v>447</v>
      </c>
      <c r="D24" s="219" t="s">
        <v>445</v>
      </c>
      <c r="E24" s="219" t="s">
        <v>382</v>
      </c>
      <c r="F24" s="219" t="s">
        <v>396</v>
      </c>
      <c r="G24" s="219" t="s">
        <v>293</v>
      </c>
      <c r="H24" s="221">
        <v>0.85</v>
      </c>
    </row>
    <row r="25" spans="2:8" ht="84" customHeight="1">
      <c r="B25" s="219" t="s">
        <v>448</v>
      </c>
      <c r="C25" s="220" t="s">
        <v>449</v>
      </c>
      <c r="D25" s="219" t="s">
        <v>450</v>
      </c>
      <c r="E25" s="219" t="s">
        <v>382</v>
      </c>
      <c r="F25" s="219" t="s">
        <v>396</v>
      </c>
      <c r="G25" s="219" t="s">
        <v>293</v>
      </c>
      <c r="H25" s="221">
        <v>0.9</v>
      </c>
    </row>
    <row r="26" spans="2:8" ht="99.75" customHeight="1">
      <c r="B26" s="219" t="s">
        <v>451</v>
      </c>
      <c r="C26" s="220" t="s">
        <v>452</v>
      </c>
      <c r="D26" s="219" t="s">
        <v>453</v>
      </c>
      <c r="E26" s="219" t="s">
        <v>382</v>
      </c>
      <c r="F26" s="219" t="s">
        <v>396</v>
      </c>
      <c r="G26" s="219" t="s">
        <v>293</v>
      </c>
      <c r="H26" s="221">
        <v>0.9</v>
      </c>
    </row>
    <row r="27" spans="2:8" ht="128.25" customHeight="1">
      <c r="B27" s="219" t="s">
        <v>454</v>
      </c>
      <c r="C27" s="220" t="s">
        <v>455</v>
      </c>
      <c r="D27" s="219" t="s">
        <v>456</v>
      </c>
      <c r="E27" s="219" t="s">
        <v>382</v>
      </c>
      <c r="F27" s="219" t="s">
        <v>396</v>
      </c>
      <c r="G27" s="219" t="s">
        <v>293</v>
      </c>
      <c r="H27" s="221">
        <v>0.9</v>
      </c>
    </row>
    <row r="28" spans="2:8" ht="15.75" customHeight="1"/>
    <row r="29" spans="2:8" ht="15.75" customHeight="1"/>
    <row r="30" spans="2:8" ht="15.75" customHeight="1"/>
    <row r="31" spans="2:8" ht="15.75" customHeight="1"/>
    <row r="32" spans="2: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4">
    <mergeCell ref="B2:H2"/>
    <mergeCell ref="B8:H8"/>
    <mergeCell ref="B14:H14"/>
    <mergeCell ref="B21:H21"/>
  </mergeCells>
  <pageMargins left="0.7" right="0.7" top="0.75" bottom="0.75" header="0" footer="0"/>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00"/>
  <sheetViews>
    <sheetView tabSelected="1" workbookViewId="0">
      <selection activeCell="I1" sqref="I1"/>
    </sheetView>
  </sheetViews>
  <sheetFormatPr baseColWidth="10" defaultColWidth="14.42578125" defaultRowHeight="15" customHeight="1"/>
  <cols>
    <col min="1" max="1" width="6.42578125" customWidth="1"/>
    <col min="2" max="2" width="22.7109375" customWidth="1"/>
    <col min="3" max="3" width="19" customWidth="1"/>
    <col min="4" max="4" width="17.42578125" customWidth="1"/>
    <col min="5" max="5" width="15.28515625" customWidth="1"/>
    <col min="6" max="25" width="10.7109375" customWidth="1"/>
  </cols>
  <sheetData>
    <row r="1" spans="1:5">
      <c r="A1" s="189"/>
      <c r="B1" s="189"/>
      <c r="C1" s="289" t="s">
        <v>403</v>
      </c>
      <c r="D1" s="273"/>
      <c r="E1" s="189"/>
    </row>
    <row r="2" spans="1:5" ht="25.5" customHeight="1">
      <c r="A2" s="189"/>
      <c r="B2" s="162" t="s">
        <v>404</v>
      </c>
      <c r="C2" s="190" t="s">
        <v>405</v>
      </c>
      <c r="D2" s="190" t="s">
        <v>406</v>
      </c>
      <c r="E2" s="191" t="s">
        <v>407</v>
      </c>
    </row>
    <row r="3" spans="1:5" ht="30">
      <c r="A3" s="296" t="s">
        <v>408</v>
      </c>
      <c r="B3" s="192" t="s">
        <v>409</v>
      </c>
      <c r="C3" s="115">
        <v>3</v>
      </c>
      <c r="D3" s="115">
        <v>3</v>
      </c>
      <c r="E3" s="115">
        <f t="shared" ref="E3:E9" si="0">SUM(C3:D3)</f>
        <v>6</v>
      </c>
    </row>
    <row r="4" spans="1:5" ht="47.25">
      <c r="A4" s="260"/>
      <c r="B4" s="193" t="s">
        <v>410</v>
      </c>
      <c r="C4" s="115">
        <v>3</v>
      </c>
      <c r="D4" s="115">
        <v>1</v>
      </c>
      <c r="E4" s="115">
        <f t="shared" si="0"/>
        <v>4</v>
      </c>
    </row>
    <row r="5" spans="1:5" ht="31.5">
      <c r="A5" s="260"/>
      <c r="B5" s="193" t="s">
        <v>411</v>
      </c>
      <c r="C5" s="115">
        <v>2</v>
      </c>
      <c r="D5" s="115">
        <v>3</v>
      </c>
      <c r="E5" s="115">
        <f t="shared" si="0"/>
        <v>5</v>
      </c>
    </row>
    <row r="6" spans="1:5" ht="31.5">
      <c r="A6" s="260"/>
      <c r="B6" s="193" t="s">
        <v>412</v>
      </c>
      <c r="C6" s="115">
        <v>2</v>
      </c>
      <c r="D6" s="115">
        <v>1</v>
      </c>
      <c r="E6" s="115">
        <f t="shared" si="0"/>
        <v>3</v>
      </c>
    </row>
    <row r="7" spans="1:5" ht="31.5">
      <c r="A7" s="260"/>
      <c r="B7" s="193" t="s">
        <v>413</v>
      </c>
      <c r="C7" s="115">
        <v>3</v>
      </c>
      <c r="D7" s="115">
        <v>3</v>
      </c>
      <c r="E7" s="115">
        <f t="shared" si="0"/>
        <v>6</v>
      </c>
    </row>
    <row r="8" spans="1:5" ht="47.25">
      <c r="A8" s="260"/>
      <c r="B8" s="193" t="s">
        <v>414</v>
      </c>
      <c r="C8" s="194">
        <v>2</v>
      </c>
      <c r="D8" s="194">
        <v>2</v>
      </c>
      <c r="E8" s="115">
        <f t="shared" si="0"/>
        <v>4</v>
      </c>
    </row>
    <row r="9" spans="1:5" ht="31.5">
      <c r="A9" s="260"/>
      <c r="B9" s="193" t="s">
        <v>415</v>
      </c>
      <c r="C9" s="194">
        <v>1</v>
      </c>
      <c r="D9" s="194">
        <v>1</v>
      </c>
      <c r="E9" s="115">
        <f t="shared" si="0"/>
        <v>2</v>
      </c>
    </row>
    <row r="10" spans="1:5" ht="47.25">
      <c r="A10" s="261"/>
      <c r="B10" s="195" t="s">
        <v>416</v>
      </c>
      <c r="C10" s="115">
        <v>1</v>
      </c>
      <c r="D10" s="115">
        <v>1</v>
      </c>
      <c r="E10" s="194">
        <v>2</v>
      </c>
    </row>
    <row r="11" spans="1:5" ht="15.75">
      <c r="A11" s="189"/>
      <c r="B11" s="196" t="s">
        <v>407</v>
      </c>
      <c r="C11" s="115">
        <f t="shared" ref="C11:E11" si="1">SUM(C3:C10)</f>
        <v>17</v>
      </c>
      <c r="D11" s="115">
        <f t="shared" si="1"/>
        <v>15</v>
      </c>
      <c r="E11" s="197">
        <f t="shared" si="1"/>
        <v>32</v>
      </c>
    </row>
    <row r="13" spans="1:5">
      <c r="B13" s="297" t="s">
        <v>213</v>
      </c>
      <c r="C13" s="273"/>
    </row>
    <row r="14" spans="1:5" ht="15.75">
      <c r="B14" s="110" t="s">
        <v>216</v>
      </c>
      <c r="C14" s="110" t="s">
        <v>217</v>
      </c>
    </row>
    <row r="15" spans="1:5" ht="15.75">
      <c r="B15" s="114">
        <v>0</v>
      </c>
      <c r="C15" s="198" t="s">
        <v>417</v>
      </c>
    </row>
    <row r="16" spans="1:5" ht="15.75">
      <c r="B16" s="114">
        <v>1</v>
      </c>
      <c r="C16" s="198" t="s">
        <v>418</v>
      </c>
    </row>
    <row r="17" spans="1:6" ht="15.75">
      <c r="B17" s="114">
        <v>2</v>
      </c>
      <c r="C17" s="198" t="s">
        <v>419</v>
      </c>
    </row>
    <row r="18" spans="1:6" ht="15.75">
      <c r="B18" s="114">
        <v>3</v>
      </c>
      <c r="C18" s="198" t="s">
        <v>420</v>
      </c>
    </row>
    <row r="20" spans="1:6">
      <c r="A20" s="199"/>
      <c r="B20" s="199"/>
      <c r="C20" s="289" t="s">
        <v>421</v>
      </c>
      <c r="D20" s="272"/>
      <c r="E20" s="273"/>
      <c r="F20" s="200"/>
    </row>
    <row r="21" spans="1:6" ht="15.75" customHeight="1">
      <c r="A21" s="199"/>
      <c r="B21" s="190" t="s">
        <v>422</v>
      </c>
      <c r="C21" s="201" t="s">
        <v>423</v>
      </c>
      <c r="D21" s="202" t="s">
        <v>424</v>
      </c>
      <c r="E21" s="201" t="s">
        <v>425</v>
      </c>
      <c r="F21" s="203" t="s">
        <v>309</v>
      </c>
    </row>
    <row r="22" spans="1:6" ht="15.75" customHeight="1">
      <c r="A22" s="296" t="s">
        <v>408</v>
      </c>
      <c r="B22" s="192" t="s">
        <v>409</v>
      </c>
      <c r="C22" s="194">
        <v>2</v>
      </c>
      <c r="D22" s="194">
        <v>2</v>
      </c>
      <c r="E22" s="194">
        <v>2</v>
      </c>
      <c r="F22" s="204">
        <f t="shared" ref="F22:F29" si="2">SUM(C22:E22)</f>
        <v>6</v>
      </c>
    </row>
    <row r="23" spans="1:6" ht="15.75" customHeight="1">
      <c r="A23" s="260"/>
      <c r="B23" s="193" t="s">
        <v>410</v>
      </c>
      <c r="C23" s="194">
        <v>3</v>
      </c>
      <c r="D23" s="194">
        <v>3</v>
      </c>
      <c r="E23" s="194">
        <v>2</v>
      </c>
      <c r="F23" s="204">
        <f t="shared" si="2"/>
        <v>8</v>
      </c>
    </row>
    <row r="24" spans="1:6" ht="15.75" customHeight="1">
      <c r="A24" s="260"/>
      <c r="B24" s="193" t="s">
        <v>411</v>
      </c>
      <c r="C24" s="194">
        <v>1</v>
      </c>
      <c r="D24" s="194">
        <v>3</v>
      </c>
      <c r="E24" s="194">
        <v>1</v>
      </c>
      <c r="F24" s="204">
        <f t="shared" si="2"/>
        <v>5</v>
      </c>
    </row>
    <row r="25" spans="1:6" ht="15.75" customHeight="1">
      <c r="A25" s="260"/>
      <c r="B25" s="193" t="s">
        <v>412</v>
      </c>
      <c r="C25" s="194">
        <v>2</v>
      </c>
      <c r="D25" s="194">
        <v>2</v>
      </c>
      <c r="E25" s="194">
        <v>2</v>
      </c>
      <c r="F25" s="204">
        <f t="shared" si="2"/>
        <v>6</v>
      </c>
    </row>
    <row r="26" spans="1:6" ht="15.75" customHeight="1">
      <c r="A26" s="260"/>
      <c r="B26" s="193" t="s">
        <v>413</v>
      </c>
      <c r="C26" s="194">
        <v>2</v>
      </c>
      <c r="D26" s="194">
        <v>3</v>
      </c>
      <c r="E26" s="194">
        <v>2</v>
      </c>
      <c r="F26" s="204">
        <f t="shared" si="2"/>
        <v>7</v>
      </c>
    </row>
    <row r="27" spans="1:6" ht="15.75" customHeight="1">
      <c r="A27" s="260"/>
      <c r="B27" s="193" t="s">
        <v>414</v>
      </c>
      <c r="C27" s="194">
        <v>2</v>
      </c>
      <c r="D27" s="194">
        <v>2</v>
      </c>
      <c r="E27" s="194">
        <v>2</v>
      </c>
      <c r="F27" s="204">
        <f t="shared" si="2"/>
        <v>6</v>
      </c>
    </row>
    <row r="28" spans="1:6" ht="15.75" customHeight="1">
      <c r="A28" s="260"/>
      <c r="B28" s="193" t="s">
        <v>415</v>
      </c>
      <c r="C28" s="194">
        <v>2</v>
      </c>
      <c r="D28" s="194">
        <v>2</v>
      </c>
      <c r="E28" s="194">
        <v>1</v>
      </c>
      <c r="F28" s="204">
        <f t="shared" si="2"/>
        <v>5</v>
      </c>
    </row>
    <row r="29" spans="1:6" ht="15.75" customHeight="1">
      <c r="A29" s="261"/>
      <c r="B29" s="195" t="s">
        <v>426</v>
      </c>
      <c r="C29" s="194">
        <v>1</v>
      </c>
      <c r="D29" s="194">
        <v>2</v>
      </c>
      <c r="E29" s="194">
        <v>1</v>
      </c>
      <c r="F29" s="204">
        <f t="shared" si="2"/>
        <v>4</v>
      </c>
    </row>
    <row r="30" spans="1:6" ht="15.75" customHeight="1">
      <c r="A30" s="199"/>
      <c r="B30" s="196" t="s">
        <v>407</v>
      </c>
      <c r="C30" s="115">
        <f t="shared" ref="C30:F30" si="3">SUM(C22:C29)</f>
        <v>15</v>
      </c>
      <c r="D30" s="115">
        <f t="shared" si="3"/>
        <v>19</v>
      </c>
      <c r="E30" s="194">
        <f t="shared" si="3"/>
        <v>13</v>
      </c>
      <c r="F30" s="205">
        <f t="shared" si="3"/>
        <v>47</v>
      </c>
    </row>
    <row r="31" spans="1:6" ht="15.75" customHeight="1"/>
    <row r="32" spans="1:6" ht="15.75" customHeight="1"/>
    <row r="33" spans="1:5" ht="15.75" customHeight="1">
      <c r="A33" s="189"/>
      <c r="B33" s="189"/>
      <c r="C33" s="289" t="s">
        <v>427</v>
      </c>
      <c r="D33" s="273"/>
      <c r="E33" s="189"/>
    </row>
    <row r="34" spans="1:5" ht="22.5" customHeight="1">
      <c r="A34" s="189"/>
      <c r="B34" s="190" t="s">
        <v>428</v>
      </c>
      <c r="C34" s="190" t="s">
        <v>429</v>
      </c>
      <c r="D34" s="190" t="s">
        <v>430</v>
      </c>
      <c r="E34" s="191" t="s">
        <v>407</v>
      </c>
    </row>
    <row r="35" spans="1:5" ht="15.75" customHeight="1">
      <c r="A35" s="296" t="s">
        <v>408</v>
      </c>
      <c r="B35" s="192" t="s">
        <v>409</v>
      </c>
      <c r="C35" s="194">
        <v>2</v>
      </c>
      <c r="D35" s="194">
        <v>2</v>
      </c>
      <c r="E35" s="115">
        <f t="shared" ref="E35:E42" si="4">SUM(C35:D35)</f>
        <v>4</v>
      </c>
    </row>
    <row r="36" spans="1:5" ht="15.75" customHeight="1">
      <c r="A36" s="260"/>
      <c r="B36" s="193" t="s">
        <v>410</v>
      </c>
      <c r="C36" s="194">
        <v>3</v>
      </c>
      <c r="D36" s="194">
        <v>3</v>
      </c>
      <c r="E36" s="115">
        <f t="shared" si="4"/>
        <v>6</v>
      </c>
    </row>
    <row r="37" spans="1:5" ht="15.75" customHeight="1">
      <c r="A37" s="260"/>
      <c r="B37" s="193" t="s">
        <v>411</v>
      </c>
      <c r="C37" s="194">
        <v>1</v>
      </c>
      <c r="D37" s="194">
        <v>1</v>
      </c>
      <c r="E37" s="115">
        <f t="shared" si="4"/>
        <v>2</v>
      </c>
    </row>
    <row r="38" spans="1:5" ht="15.75" customHeight="1">
      <c r="A38" s="260"/>
      <c r="B38" s="193" t="s">
        <v>412</v>
      </c>
      <c r="C38" s="194">
        <v>2</v>
      </c>
      <c r="D38" s="194">
        <v>2</v>
      </c>
      <c r="E38" s="115">
        <f t="shared" si="4"/>
        <v>4</v>
      </c>
    </row>
    <row r="39" spans="1:5" ht="15.75" customHeight="1">
      <c r="A39" s="260"/>
      <c r="B39" s="193" t="s">
        <v>413</v>
      </c>
      <c r="C39" s="194">
        <v>2</v>
      </c>
      <c r="D39" s="194">
        <v>2</v>
      </c>
      <c r="E39" s="115">
        <f t="shared" si="4"/>
        <v>4</v>
      </c>
    </row>
    <row r="40" spans="1:5" ht="15.75" customHeight="1">
      <c r="A40" s="260"/>
      <c r="B40" s="193" t="s">
        <v>414</v>
      </c>
      <c r="C40" s="194">
        <v>1</v>
      </c>
      <c r="D40" s="194">
        <v>1</v>
      </c>
      <c r="E40" s="115">
        <f t="shared" si="4"/>
        <v>2</v>
      </c>
    </row>
    <row r="41" spans="1:5" ht="15.75" customHeight="1">
      <c r="A41" s="260"/>
      <c r="B41" s="193" t="s">
        <v>415</v>
      </c>
      <c r="C41" s="194">
        <v>2</v>
      </c>
      <c r="D41" s="194">
        <v>2</v>
      </c>
      <c r="E41" s="115">
        <f t="shared" si="4"/>
        <v>4</v>
      </c>
    </row>
    <row r="42" spans="1:5" ht="15.75" customHeight="1">
      <c r="A42" s="261"/>
      <c r="B42" s="195" t="s">
        <v>431</v>
      </c>
      <c r="C42" s="194">
        <v>2</v>
      </c>
      <c r="D42" s="194">
        <v>2</v>
      </c>
      <c r="E42" s="115">
        <f t="shared" si="4"/>
        <v>4</v>
      </c>
    </row>
    <row r="43" spans="1:5" ht="15.75" customHeight="1">
      <c r="A43" s="189"/>
      <c r="B43" s="196" t="s">
        <v>407</v>
      </c>
      <c r="C43" s="115">
        <f t="shared" ref="C43:E43" si="5">SUM(C35:C42)</f>
        <v>15</v>
      </c>
      <c r="D43" s="115">
        <f t="shared" si="5"/>
        <v>15</v>
      </c>
      <c r="E43" s="197">
        <f t="shared" si="5"/>
        <v>30</v>
      </c>
    </row>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33:D33"/>
    <mergeCell ref="A35:A42"/>
    <mergeCell ref="C1:D1"/>
    <mergeCell ref="A3:A10"/>
    <mergeCell ref="B13:C13"/>
    <mergeCell ref="C20:E20"/>
    <mergeCell ref="A22:A2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000"/>
  <sheetViews>
    <sheetView workbookViewId="0"/>
  </sheetViews>
  <sheetFormatPr baseColWidth="10" defaultColWidth="14.42578125" defaultRowHeight="15" customHeight="1"/>
  <cols>
    <col min="1" max="1" width="19.7109375" customWidth="1"/>
    <col min="2" max="2" width="10.7109375" customWidth="1"/>
    <col min="3" max="3" width="10.28515625" customWidth="1"/>
    <col min="4" max="4" width="9.7109375" customWidth="1"/>
    <col min="5" max="5" width="10.28515625" customWidth="1"/>
    <col min="6" max="6" width="15.140625" customWidth="1"/>
    <col min="7" max="7" width="10.7109375" customWidth="1"/>
    <col min="8" max="8" width="9.85546875" customWidth="1"/>
    <col min="9" max="9" width="29.7109375" customWidth="1"/>
    <col min="10" max="26" width="10.7109375" customWidth="1"/>
  </cols>
  <sheetData>
    <row r="2" spans="1:9">
      <c r="C2" s="5"/>
      <c r="D2" s="5"/>
      <c r="E2" s="5"/>
      <c r="F2" s="5"/>
      <c r="G2" s="5"/>
      <c r="H2" s="5"/>
      <c r="I2" s="5"/>
    </row>
    <row r="3" spans="1:9" ht="17.25" customHeight="1">
      <c r="A3" s="6"/>
      <c r="B3" s="5"/>
      <c r="C3" s="7" t="s">
        <v>17</v>
      </c>
      <c r="D3" s="7" t="s">
        <v>18</v>
      </c>
      <c r="E3" s="7" t="s">
        <v>19</v>
      </c>
      <c r="F3" s="7" t="s">
        <v>20</v>
      </c>
      <c r="G3" s="7" t="s">
        <v>21</v>
      </c>
      <c r="H3" s="7" t="s">
        <v>22</v>
      </c>
      <c r="I3" s="7" t="s">
        <v>23</v>
      </c>
    </row>
    <row r="4" spans="1:9" ht="24" customHeight="1">
      <c r="A4" s="262" t="s">
        <v>24</v>
      </c>
      <c r="B4" s="8" t="s">
        <v>25</v>
      </c>
      <c r="C4" s="9" t="s">
        <v>26</v>
      </c>
      <c r="D4" s="9" t="s">
        <v>26</v>
      </c>
      <c r="E4" s="9" t="s">
        <v>27</v>
      </c>
      <c r="F4" s="9" t="s">
        <v>28</v>
      </c>
      <c r="G4" s="9" t="s">
        <v>29</v>
      </c>
      <c r="H4" s="9" t="s">
        <v>30</v>
      </c>
      <c r="I4" s="9" t="s">
        <v>26</v>
      </c>
    </row>
    <row r="5" spans="1:9" ht="25.5" customHeight="1">
      <c r="A5" s="263"/>
      <c r="B5" s="10" t="s">
        <v>31</v>
      </c>
      <c r="C5" s="9" t="s">
        <v>32</v>
      </c>
      <c r="D5" s="9" t="s">
        <v>32</v>
      </c>
      <c r="E5" s="9" t="s">
        <v>33</v>
      </c>
      <c r="F5" s="9" t="s">
        <v>34</v>
      </c>
      <c r="G5" s="9" t="s">
        <v>35</v>
      </c>
      <c r="H5" s="9" t="s">
        <v>36</v>
      </c>
      <c r="I5" s="9" t="s">
        <v>32</v>
      </c>
    </row>
    <row r="6" spans="1:9" ht="25.5" customHeight="1">
      <c r="A6" s="11" t="s">
        <v>37</v>
      </c>
      <c r="B6" s="10"/>
      <c r="C6" s="12" t="s">
        <v>26</v>
      </c>
      <c r="D6" s="12" t="s">
        <v>26</v>
      </c>
      <c r="E6" s="12" t="s">
        <v>26</v>
      </c>
      <c r="F6" s="12" t="s">
        <v>26</v>
      </c>
      <c r="G6" s="12" t="s">
        <v>26</v>
      </c>
      <c r="H6" s="12" t="s">
        <v>26</v>
      </c>
      <c r="I6" s="12" t="s">
        <v>26</v>
      </c>
    </row>
    <row r="7" spans="1:9" ht="29.25" customHeight="1">
      <c r="A7" s="264" t="s">
        <v>38</v>
      </c>
      <c r="B7" s="13" t="s">
        <v>25</v>
      </c>
      <c r="C7" s="14" t="s">
        <v>39</v>
      </c>
      <c r="D7" s="14" t="s">
        <v>40</v>
      </c>
      <c r="E7" s="14" t="s">
        <v>41</v>
      </c>
      <c r="F7" s="14" t="s">
        <v>42</v>
      </c>
      <c r="G7" s="14" t="s">
        <v>28</v>
      </c>
      <c r="H7" s="14" t="s">
        <v>28</v>
      </c>
      <c r="I7" s="14" t="s">
        <v>43</v>
      </c>
    </row>
    <row r="8" spans="1:9" ht="27.75" customHeight="1">
      <c r="A8" s="265"/>
      <c r="B8" s="10" t="s">
        <v>31</v>
      </c>
      <c r="C8" s="14" t="s">
        <v>44</v>
      </c>
      <c r="D8" s="14" t="s">
        <v>45</v>
      </c>
      <c r="E8" s="14" t="s">
        <v>46</v>
      </c>
      <c r="F8" s="14" t="s">
        <v>47</v>
      </c>
      <c r="G8" s="14" t="s">
        <v>34</v>
      </c>
      <c r="H8" s="14" t="s">
        <v>34</v>
      </c>
      <c r="I8" s="14" t="s">
        <v>48</v>
      </c>
    </row>
    <row r="9" spans="1:9" ht="27.75" customHeight="1">
      <c r="A9" s="15" t="s">
        <v>37</v>
      </c>
      <c r="B9" s="16"/>
      <c r="C9" s="17" t="s">
        <v>26</v>
      </c>
      <c r="D9" s="17" t="s">
        <v>26</v>
      </c>
      <c r="E9" s="17" t="s">
        <v>26</v>
      </c>
      <c r="F9" s="17" t="s">
        <v>26</v>
      </c>
      <c r="G9" s="17" t="s">
        <v>26</v>
      </c>
      <c r="H9" s="17" t="s">
        <v>26</v>
      </c>
      <c r="I9" s="17" t="s">
        <v>26</v>
      </c>
    </row>
    <row r="10" spans="1:9" ht="36" customHeight="1">
      <c r="A10" s="266" t="s">
        <v>49</v>
      </c>
      <c r="B10" s="13" t="s">
        <v>25</v>
      </c>
      <c r="C10" s="18" t="s">
        <v>50</v>
      </c>
      <c r="D10" s="18" t="s">
        <v>27</v>
      </c>
      <c r="E10" s="18" t="s">
        <v>51</v>
      </c>
      <c r="F10" s="18" t="s">
        <v>27</v>
      </c>
      <c r="G10" s="18" t="s">
        <v>52</v>
      </c>
      <c r="H10" s="18" t="s">
        <v>30</v>
      </c>
      <c r="I10" s="18" t="s">
        <v>27</v>
      </c>
    </row>
    <row r="11" spans="1:9" ht="33.75" customHeight="1">
      <c r="A11" s="265"/>
      <c r="B11" s="10" t="s">
        <v>31</v>
      </c>
      <c r="C11" s="18" t="s">
        <v>44</v>
      </c>
      <c r="D11" s="18" t="s">
        <v>53</v>
      </c>
      <c r="E11" s="18" t="s">
        <v>54</v>
      </c>
      <c r="F11" s="18" t="s">
        <v>53</v>
      </c>
      <c r="G11" s="18" t="s">
        <v>55</v>
      </c>
      <c r="H11" s="18" t="s">
        <v>36</v>
      </c>
      <c r="I11" s="18" t="s">
        <v>53</v>
      </c>
    </row>
    <row r="12" spans="1:9" ht="26.25" customHeight="1">
      <c r="A12" s="19" t="s">
        <v>37</v>
      </c>
      <c r="B12" s="20"/>
      <c r="C12" s="21" t="s">
        <v>26</v>
      </c>
      <c r="D12" s="21" t="s">
        <v>26</v>
      </c>
      <c r="E12" s="21" t="s">
        <v>26</v>
      </c>
      <c r="F12" s="21" t="s">
        <v>26</v>
      </c>
      <c r="G12" s="21" t="s">
        <v>26</v>
      </c>
      <c r="H12" s="21" t="s">
        <v>26</v>
      </c>
      <c r="I12" s="21" t="s">
        <v>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4:A5"/>
    <mergeCell ref="A7:A8"/>
    <mergeCell ref="A10:A1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1000"/>
  <sheetViews>
    <sheetView workbookViewId="0"/>
  </sheetViews>
  <sheetFormatPr baseColWidth="10" defaultColWidth="14.42578125" defaultRowHeight="15" customHeight="1"/>
  <cols>
    <col min="1" max="1" width="10.7109375" customWidth="1"/>
    <col min="2" max="2" width="10" customWidth="1"/>
    <col min="3" max="3" width="20.85546875" customWidth="1"/>
    <col min="4" max="4" width="16.85546875" customWidth="1"/>
    <col min="5" max="5" width="14.85546875" customWidth="1"/>
    <col min="6" max="6" width="15.85546875" customWidth="1"/>
    <col min="7" max="7" width="17" customWidth="1"/>
    <col min="8" max="8" width="16.7109375" customWidth="1"/>
    <col min="9" max="26" width="10.7109375" customWidth="1"/>
  </cols>
  <sheetData>
    <row r="3" spans="3:9">
      <c r="C3" s="22"/>
      <c r="D3" s="23" t="s">
        <v>56</v>
      </c>
      <c r="E3" s="24" t="s">
        <v>57</v>
      </c>
      <c r="F3" s="25" t="s">
        <v>58</v>
      </c>
      <c r="G3" s="26" t="s">
        <v>59</v>
      </c>
      <c r="H3" s="27" t="s">
        <v>60</v>
      </c>
      <c r="I3" s="28"/>
    </row>
    <row r="4" spans="3:9">
      <c r="C4" s="29" t="s">
        <v>61</v>
      </c>
      <c r="D4" s="30" t="s">
        <v>28</v>
      </c>
      <c r="E4" s="31"/>
      <c r="F4" s="31"/>
      <c r="G4" s="31"/>
      <c r="H4" s="31"/>
    </row>
    <row r="5" spans="3:9">
      <c r="C5" s="32" t="s">
        <v>62</v>
      </c>
      <c r="D5" s="33" t="s">
        <v>63</v>
      </c>
      <c r="E5" s="34"/>
      <c r="F5" s="34"/>
      <c r="G5" s="34"/>
      <c r="H5" s="34"/>
    </row>
    <row r="6" spans="3:9">
      <c r="C6" s="32" t="s">
        <v>64</v>
      </c>
      <c r="D6" s="33" t="s">
        <v>32</v>
      </c>
      <c r="E6" s="34"/>
      <c r="F6" s="34"/>
      <c r="G6" s="34"/>
      <c r="H6" s="34"/>
    </row>
    <row r="7" spans="3:9">
      <c r="C7" s="35" t="s">
        <v>65</v>
      </c>
      <c r="D7" s="36" t="s">
        <v>66</v>
      </c>
      <c r="E7" s="37"/>
      <c r="F7" s="37"/>
      <c r="G7" s="37"/>
      <c r="H7" s="37"/>
    </row>
    <row r="8" spans="3:9">
      <c r="C8" s="38" t="s">
        <v>67</v>
      </c>
      <c r="D8" s="39"/>
      <c r="E8" s="40" t="s">
        <v>68</v>
      </c>
      <c r="F8" s="39"/>
      <c r="G8" s="39"/>
      <c r="H8" s="39"/>
    </row>
    <row r="9" spans="3:9">
      <c r="C9" s="41" t="s">
        <v>69</v>
      </c>
      <c r="D9" s="42"/>
      <c r="E9" s="43" t="s">
        <v>70</v>
      </c>
      <c r="F9" s="42"/>
      <c r="G9" s="42"/>
      <c r="H9" s="42"/>
    </row>
    <row r="10" spans="3:9">
      <c r="C10" s="41" t="s">
        <v>71</v>
      </c>
      <c r="D10" s="42"/>
      <c r="E10" s="43" t="s">
        <v>63</v>
      </c>
      <c r="F10" s="42"/>
      <c r="G10" s="42"/>
      <c r="H10" s="42"/>
    </row>
    <row r="11" spans="3:9">
      <c r="C11" s="44" t="s">
        <v>65</v>
      </c>
      <c r="D11" s="45"/>
      <c r="E11" s="46" t="s">
        <v>72</v>
      </c>
      <c r="F11" s="45"/>
      <c r="G11" s="45"/>
      <c r="H11" s="45"/>
    </row>
    <row r="12" spans="3:9">
      <c r="C12" s="47" t="s">
        <v>73</v>
      </c>
      <c r="D12" s="39"/>
      <c r="E12" s="39"/>
      <c r="F12" s="48" t="s">
        <v>74</v>
      </c>
      <c r="G12" s="39"/>
      <c r="H12" s="39"/>
    </row>
    <row r="13" spans="3:9">
      <c r="C13" s="49" t="s">
        <v>75</v>
      </c>
      <c r="D13" s="42"/>
      <c r="E13" s="42"/>
      <c r="F13" s="50" t="s">
        <v>34</v>
      </c>
      <c r="G13" s="42"/>
      <c r="H13" s="42"/>
    </row>
    <row r="14" spans="3:9">
      <c r="C14" s="49" t="s">
        <v>76</v>
      </c>
      <c r="D14" s="42"/>
      <c r="E14" s="42"/>
      <c r="F14" s="50" t="s">
        <v>77</v>
      </c>
      <c r="G14" s="42"/>
      <c r="H14" s="42"/>
    </row>
    <row r="15" spans="3:9">
      <c r="C15" s="51" t="s">
        <v>65</v>
      </c>
      <c r="D15" s="45"/>
      <c r="E15" s="45"/>
      <c r="F15" s="52" t="s">
        <v>78</v>
      </c>
      <c r="G15" s="45"/>
      <c r="H15" s="45"/>
    </row>
    <row r="16" spans="3:9">
      <c r="C16" s="53" t="s">
        <v>79</v>
      </c>
      <c r="D16" s="39"/>
      <c r="E16" s="39"/>
      <c r="F16" s="39"/>
      <c r="G16" s="54" t="s">
        <v>80</v>
      </c>
      <c r="H16" s="39"/>
    </row>
    <row r="17" spans="3:8">
      <c r="C17" s="55" t="s">
        <v>81</v>
      </c>
      <c r="D17" s="42"/>
      <c r="E17" s="42"/>
      <c r="F17" s="42"/>
      <c r="G17" s="56" t="s">
        <v>82</v>
      </c>
      <c r="H17" s="42"/>
    </row>
    <row r="18" spans="3:8">
      <c r="C18" s="55" t="s">
        <v>83</v>
      </c>
      <c r="D18" s="42"/>
      <c r="E18" s="42"/>
      <c r="F18" s="42"/>
      <c r="G18" s="56" t="s">
        <v>63</v>
      </c>
      <c r="H18" s="42"/>
    </row>
    <row r="19" spans="3:8">
      <c r="C19" s="57" t="s">
        <v>65</v>
      </c>
      <c r="D19" s="45"/>
      <c r="E19" s="45"/>
      <c r="F19" s="45"/>
      <c r="G19" s="58" t="s">
        <v>84</v>
      </c>
      <c r="H19" s="45"/>
    </row>
    <row r="20" spans="3:8">
      <c r="C20" s="59" t="s">
        <v>81</v>
      </c>
      <c r="D20" s="39"/>
      <c r="E20" s="39"/>
      <c r="F20" s="39"/>
      <c r="G20" s="39"/>
      <c r="H20" s="60" t="s">
        <v>85</v>
      </c>
    </row>
    <row r="21" spans="3:8" ht="15.75" customHeight="1">
      <c r="C21" s="61" t="s">
        <v>86</v>
      </c>
      <c r="D21" s="42"/>
      <c r="E21" s="42"/>
      <c r="F21" s="42"/>
      <c r="G21" s="42"/>
      <c r="H21" s="62" t="s">
        <v>85</v>
      </c>
    </row>
    <row r="22" spans="3:8" ht="15.75" customHeight="1">
      <c r="C22" s="61" t="s">
        <v>87</v>
      </c>
      <c r="D22" s="42"/>
      <c r="E22" s="42"/>
      <c r="F22" s="42"/>
      <c r="G22" s="42"/>
      <c r="H22" s="62" t="s">
        <v>63</v>
      </c>
    </row>
    <row r="23" spans="3:8" ht="15.75" customHeight="1">
      <c r="C23" s="63" t="s">
        <v>65</v>
      </c>
      <c r="D23" s="45"/>
      <c r="E23" s="45"/>
      <c r="F23" s="45"/>
      <c r="G23" s="45"/>
      <c r="H23" s="64" t="s">
        <v>30</v>
      </c>
    </row>
    <row r="24" spans="3:8" ht="15.75" customHeight="1">
      <c r="C24" s="65" t="s">
        <v>37</v>
      </c>
      <c r="D24" s="66">
        <v>73</v>
      </c>
      <c r="E24" s="67">
        <v>73</v>
      </c>
      <c r="F24" s="68">
        <v>73</v>
      </c>
      <c r="G24" s="69">
        <v>73</v>
      </c>
      <c r="H24" s="70">
        <v>73</v>
      </c>
    </row>
    <row r="25" spans="3:8" ht="15.75" customHeight="1"/>
    <row r="26" spans="3:8" ht="15.75" customHeight="1"/>
    <row r="27" spans="3:8" ht="15.75" customHeight="1"/>
    <row r="28" spans="3:8" ht="15.75" customHeight="1"/>
    <row r="29" spans="3:8" ht="15.75" customHeight="1"/>
    <row r="30" spans="3:8" ht="15.75" customHeight="1"/>
    <row r="31" spans="3:8" ht="15.75" customHeight="1"/>
    <row r="32" spans="3: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000"/>
  <sheetViews>
    <sheetView workbookViewId="0"/>
  </sheetViews>
  <sheetFormatPr baseColWidth="10" defaultColWidth="14.42578125" defaultRowHeight="15" customHeight="1"/>
  <cols>
    <col min="1" max="1" width="19.7109375" customWidth="1"/>
    <col min="2" max="2" width="10.7109375" customWidth="1"/>
    <col min="3" max="3" width="10.28515625" customWidth="1"/>
    <col min="4" max="4" width="9.7109375" customWidth="1"/>
    <col min="5" max="5" width="10.28515625" customWidth="1"/>
    <col min="6" max="6" width="15.140625" customWidth="1"/>
    <col min="7" max="7" width="10.7109375" customWidth="1"/>
    <col min="8" max="8" width="9.85546875" customWidth="1"/>
    <col min="9" max="9" width="29.7109375" customWidth="1"/>
    <col min="10" max="26" width="10.7109375" customWidth="1"/>
  </cols>
  <sheetData>
    <row r="2" spans="1:9">
      <c r="C2" s="5"/>
      <c r="D2" s="5"/>
      <c r="E2" s="5"/>
      <c r="F2" s="5"/>
      <c r="G2" s="5"/>
      <c r="H2" s="5"/>
      <c r="I2" s="5"/>
    </row>
    <row r="3" spans="1:9" ht="17.25" customHeight="1">
      <c r="A3" s="6"/>
      <c r="B3" s="5"/>
      <c r="C3" s="7" t="s">
        <v>17</v>
      </c>
      <c r="D3" s="7" t="s">
        <v>18</v>
      </c>
      <c r="E3" s="7" t="s">
        <v>19</v>
      </c>
      <c r="F3" s="7" t="s">
        <v>20</v>
      </c>
      <c r="G3" s="7" t="s">
        <v>21</v>
      </c>
      <c r="H3" s="7" t="s">
        <v>22</v>
      </c>
      <c r="I3" s="7" t="s">
        <v>23</v>
      </c>
    </row>
    <row r="4" spans="1:9" ht="24" customHeight="1">
      <c r="A4" s="267" t="s">
        <v>88</v>
      </c>
      <c r="B4" s="8" t="s">
        <v>89</v>
      </c>
      <c r="C4" s="9" t="s">
        <v>28</v>
      </c>
      <c r="D4" s="9" t="s">
        <v>28</v>
      </c>
      <c r="E4" s="9" t="s">
        <v>90</v>
      </c>
      <c r="F4" s="9" t="s">
        <v>91</v>
      </c>
      <c r="G4" s="9" t="s">
        <v>92</v>
      </c>
      <c r="H4" s="9" t="s">
        <v>93</v>
      </c>
      <c r="I4" s="9" t="s">
        <v>94</v>
      </c>
    </row>
    <row r="5" spans="1:9" ht="25.5" customHeight="1">
      <c r="A5" s="268"/>
      <c r="B5" s="10" t="s">
        <v>95</v>
      </c>
      <c r="C5" s="9" t="s">
        <v>34</v>
      </c>
      <c r="D5" s="9" t="s">
        <v>34</v>
      </c>
      <c r="E5" s="9" t="s">
        <v>96</v>
      </c>
      <c r="F5" s="9" t="s">
        <v>53</v>
      </c>
      <c r="G5" s="9" t="s">
        <v>97</v>
      </c>
      <c r="H5" s="9" t="s">
        <v>98</v>
      </c>
      <c r="I5" s="9" t="s">
        <v>99</v>
      </c>
    </row>
    <row r="6" spans="1:9" ht="29.25" customHeight="1">
      <c r="A6" s="269"/>
      <c r="B6" s="8" t="s">
        <v>100</v>
      </c>
      <c r="C6" s="9" t="s">
        <v>101</v>
      </c>
      <c r="D6" s="9" t="s">
        <v>101</v>
      </c>
      <c r="E6" s="9" t="s">
        <v>102</v>
      </c>
      <c r="F6" s="9" t="s">
        <v>45</v>
      </c>
      <c r="G6" s="9" t="s">
        <v>53</v>
      </c>
      <c r="H6" s="9" t="s">
        <v>103</v>
      </c>
      <c r="I6" s="9" t="s">
        <v>104</v>
      </c>
    </row>
    <row r="7" spans="1:9" ht="20.25" customHeight="1">
      <c r="A7" s="71" t="s">
        <v>37</v>
      </c>
      <c r="B7" s="8"/>
      <c r="C7" s="12" t="s">
        <v>26</v>
      </c>
      <c r="D7" s="12" t="s">
        <v>26</v>
      </c>
      <c r="E7" s="12" t="s">
        <v>26</v>
      </c>
      <c r="F7" s="12" t="s">
        <v>26</v>
      </c>
      <c r="G7" s="12" t="s">
        <v>26</v>
      </c>
      <c r="H7" s="12" t="s">
        <v>26</v>
      </c>
      <c r="I7" s="12" t="s">
        <v>26</v>
      </c>
    </row>
    <row r="8" spans="1:9" ht="28.5" customHeight="1">
      <c r="A8" s="270" t="s">
        <v>105</v>
      </c>
      <c r="B8" s="10" t="s">
        <v>89</v>
      </c>
      <c r="C8" s="14" t="s">
        <v>94</v>
      </c>
      <c r="D8" s="14" t="s">
        <v>91</v>
      </c>
      <c r="E8" s="14" t="s">
        <v>106</v>
      </c>
      <c r="F8" s="14" t="s">
        <v>107</v>
      </c>
      <c r="G8" s="14" t="s">
        <v>108</v>
      </c>
      <c r="H8" s="14" t="s">
        <v>109</v>
      </c>
      <c r="I8" s="14" t="s">
        <v>110</v>
      </c>
    </row>
    <row r="9" spans="1:9" ht="30" customHeight="1">
      <c r="A9" s="268"/>
      <c r="B9" s="8" t="s">
        <v>95</v>
      </c>
      <c r="C9" s="14" t="s">
        <v>34</v>
      </c>
      <c r="D9" s="14" t="s">
        <v>34</v>
      </c>
      <c r="E9" s="14" t="s">
        <v>106</v>
      </c>
      <c r="F9" s="14" t="s">
        <v>99</v>
      </c>
      <c r="G9" s="14" t="s">
        <v>99</v>
      </c>
      <c r="H9" s="14" t="s">
        <v>98</v>
      </c>
      <c r="I9" s="14" t="s">
        <v>97</v>
      </c>
    </row>
    <row r="10" spans="1:9" ht="27.75" customHeight="1">
      <c r="A10" s="263"/>
      <c r="B10" s="10" t="s">
        <v>100</v>
      </c>
      <c r="C10" s="14" t="s">
        <v>103</v>
      </c>
      <c r="D10" s="14" t="s">
        <v>104</v>
      </c>
      <c r="E10" s="14" t="s">
        <v>102</v>
      </c>
      <c r="F10" s="14" t="s">
        <v>102</v>
      </c>
      <c r="G10" s="14" t="s">
        <v>111</v>
      </c>
      <c r="H10" s="14" t="s">
        <v>102</v>
      </c>
      <c r="I10" s="14" t="s">
        <v>103</v>
      </c>
    </row>
    <row r="11" spans="1:9" ht="23.25" customHeight="1">
      <c r="A11" s="71" t="s">
        <v>37</v>
      </c>
      <c r="B11" s="72"/>
      <c r="C11" s="12" t="s">
        <v>26</v>
      </c>
      <c r="D11" s="12" t="s">
        <v>26</v>
      </c>
      <c r="E11" s="12" t="s">
        <v>26</v>
      </c>
      <c r="F11" s="12" t="s">
        <v>26</v>
      </c>
      <c r="G11" s="12" t="s">
        <v>26</v>
      </c>
      <c r="H11" s="12" t="s">
        <v>26</v>
      </c>
      <c r="I11" s="12" t="s">
        <v>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4:A6"/>
    <mergeCell ref="A8:A1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G1000"/>
  <sheetViews>
    <sheetView workbookViewId="0"/>
  </sheetViews>
  <sheetFormatPr baseColWidth="10" defaultColWidth="14.42578125" defaultRowHeight="15" customHeight="1"/>
  <cols>
    <col min="1" max="2" width="10.7109375" customWidth="1"/>
    <col min="3" max="3" width="27.85546875" customWidth="1"/>
    <col min="4" max="4" width="23.28515625" customWidth="1"/>
    <col min="5" max="5" width="24.5703125" customWidth="1"/>
    <col min="6" max="26" width="10.7109375" customWidth="1"/>
  </cols>
  <sheetData>
    <row r="3" spans="3:7" ht="30">
      <c r="C3" s="73" t="s">
        <v>112</v>
      </c>
      <c r="D3" s="74" t="s">
        <v>113</v>
      </c>
      <c r="E3" s="74" t="s">
        <v>114</v>
      </c>
      <c r="F3" s="75"/>
      <c r="G3" s="75"/>
    </row>
    <row r="4" spans="3:7" ht="56.25" customHeight="1">
      <c r="C4" s="76" t="s">
        <v>115</v>
      </c>
      <c r="D4" s="77">
        <v>29</v>
      </c>
      <c r="E4" s="78">
        <v>0.3972</v>
      </c>
      <c r="F4" s="75"/>
      <c r="G4" s="75"/>
    </row>
    <row r="5" spans="3:7" ht="50.25" customHeight="1">
      <c r="C5" s="76" t="s">
        <v>116</v>
      </c>
      <c r="D5" s="77">
        <v>26</v>
      </c>
      <c r="E5" s="79">
        <v>0.35620000000000002</v>
      </c>
      <c r="F5" s="75"/>
      <c r="G5" s="75"/>
    </row>
    <row r="6" spans="3:7" ht="66" customHeight="1">
      <c r="C6" s="76" t="s">
        <v>117</v>
      </c>
      <c r="D6" s="77">
        <v>18</v>
      </c>
      <c r="E6" s="79">
        <v>0.24660000000000001</v>
      </c>
      <c r="F6" s="75"/>
      <c r="G6" s="75"/>
    </row>
    <row r="7" spans="3:7" ht="24.75" customHeight="1">
      <c r="C7" s="76" t="s">
        <v>37</v>
      </c>
      <c r="D7" s="74">
        <v>73</v>
      </c>
      <c r="E7" s="80">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998"/>
  <sheetViews>
    <sheetView workbookViewId="0">
      <selection activeCell="G20" sqref="G20"/>
    </sheetView>
  </sheetViews>
  <sheetFormatPr baseColWidth="10" defaultColWidth="14.42578125" defaultRowHeight="15" customHeight="1"/>
  <cols>
    <col min="1" max="1" width="10.7109375" customWidth="1"/>
    <col min="2" max="2" width="5.5703125" customWidth="1"/>
    <col min="3" max="3" width="43.7109375" customWidth="1"/>
    <col min="4" max="4" width="5.42578125" customWidth="1"/>
    <col min="5" max="5" width="46.42578125" customWidth="1"/>
    <col min="6" max="26" width="10.7109375" customWidth="1"/>
  </cols>
  <sheetData>
    <row r="2" spans="2:7" ht="20.25" customHeight="1">
      <c r="B2" s="271" t="s">
        <v>118</v>
      </c>
      <c r="C2" s="272"/>
      <c r="D2" s="272"/>
      <c r="E2" s="273"/>
    </row>
    <row r="3" spans="2:7" ht="22.5" customHeight="1">
      <c r="B3" s="274" t="s">
        <v>119</v>
      </c>
      <c r="C3" s="272"/>
      <c r="D3" s="272"/>
      <c r="E3" s="273"/>
    </row>
    <row r="4" spans="2:7">
      <c r="B4" s="271" t="s">
        <v>120</v>
      </c>
      <c r="C4" s="273"/>
      <c r="D4" s="271" t="s">
        <v>121</v>
      </c>
      <c r="E4" s="273"/>
    </row>
    <row r="5" spans="2:7" ht="30">
      <c r="B5" s="81">
        <v>1</v>
      </c>
      <c r="C5" s="82" t="s">
        <v>122</v>
      </c>
      <c r="D5" s="77">
        <v>1</v>
      </c>
      <c r="E5" s="83" t="s">
        <v>123</v>
      </c>
    </row>
    <row r="6" spans="2:7">
      <c r="B6" s="81">
        <v>2</v>
      </c>
      <c r="C6" s="84" t="s">
        <v>124</v>
      </c>
      <c r="D6" s="81">
        <v>2</v>
      </c>
      <c r="E6" s="84" t="s">
        <v>125</v>
      </c>
    </row>
    <row r="7" spans="2:7">
      <c r="B7" s="81">
        <v>3</v>
      </c>
      <c r="C7" s="84" t="s">
        <v>126</v>
      </c>
      <c r="D7" s="81">
        <v>3</v>
      </c>
      <c r="E7" s="84" t="s">
        <v>127</v>
      </c>
    </row>
    <row r="8" spans="2:7">
      <c r="B8" s="81">
        <v>4</v>
      </c>
      <c r="C8" s="84" t="s">
        <v>128</v>
      </c>
      <c r="D8" s="81">
        <v>4</v>
      </c>
      <c r="E8" s="85" t="s">
        <v>129</v>
      </c>
    </row>
    <row r="9" spans="2:7">
      <c r="B9" s="81">
        <v>5</v>
      </c>
      <c r="C9" s="84" t="s">
        <v>130</v>
      </c>
      <c r="D9" s="81">
        <v>5</v>
      </c>
      <c r="E9" s="84" t="s">
        <v>131</v>
      </c>
    </row>
    <row r="10" spans="2:7">
      <c r="B10" s="81">
        <v>6</v>
      </c>
      <c r="C10" s="86" t="s">
        <v>132</v>
      </c>
      <c r="D10" s="81">
        <v>6</v>
      </c>
      <c r="E10" s="85" t="s">
        <v>133</v>
      </c>
    </row>
    <row r="11" spans="2:7">
      <c r="B11" s="81">
        <v>7</v>
      </c>
      <c r="C11" s="84" t="s">
        <v>134</v>
      </c>
      <c r="D11" s="81"/>
      <c r="E11" s="84"/>
    </row>
    <row r="12" spans="2:7" ht="30">
      <c r="B12" s="81">
        <v>8</v>
      </c>
      <c r="C12" s="86" t="s">
        <v>135</v>
      </c>
      <c r="D12" s="81"/>
      <c r="E12" s="84"/>
    </row>
    <row r="13" spans="2:7">
      <c r="B13" s="271" t="s">
        <v>136</v>
      </c>
      <c r="C13" s="273"/>
      <c r="D13" s="271" t="s">
        <v>137</v>
      </c>
      <c r="E13" s="273"/>
    </row>
    <row r="14" spans="2:7">
      <c r="B14" s="81">
        <v>1</v>
      </c>
      <c r="C14" s="84" t="s">
        <v>138</v>
      </c>
      <c r="D14" s="81">
        <v>1</v>
      </c>
      <c r="E14" s="84" t="s">
        <v>139</v>
      </c>
      <c r="F14" s="87"/>
      <c r="G14" s="87"/>
    </row>
    <row r="15" spans="2:7" ht="30">
      <c r="B15" s="81">
        <v>2</v>
      </c>
      <c r="C15" s="84" t="s">
        <v>141</v>
      </c>
      <c r="D15" s="81">
        <v>2</v>
      </c>
      <c r="E15" s="88" t="s">
        <v>142</v>
      </c>
      <c r="F15" s="87"/>
    </row>
    <row r="16" spans="2:7" ht="45">
      <c r="B16" s="81">
        <v>3</v>
      </c>
      <c r="C16" s="88" t="s">
        <v>143</v>
      </c>
      <c r="D16" s="81">
        <v>3</v>
      </c>
      <c r="E16" s="88" t="s">
        <v>144</v>
      </c>
      <c r="G16" s="87"/>
    </row>
    <row r="17" spans="2:7" ht="30">
      <c r="B17" s="81">
        <v>4</v>
      </c>
      <c r="C17" s="84" t="s">
        <v>146</v>
      </c>
      <c r="D17" s="81">
        <v>4</v>
      </c>
      <c r="E17" s="88" t="s">
        <v>147</v>
      </c>
    </row>
    <row r="18" spans="2:7" ht="30">
      <c r="B18" s="81">
        <v>5</v>
      </c>
      <c r="C18" s="88" t="s">
        <v>148</v>
      </c>
      <c r="D18" s="81">
        <v>5</v>
      </c>
      <c r="E18" s="89" t="s">
        <v>149</v>
      </c>
    </row>
    <row r="19" spans="2:7" ht="30">
      <c r="B19" s="81">
        <v>6</v>
      </c>
      <c r="C19" s="90" t="s">
        <v>150</v>
      </c>
      <c r="D19" s="81">
        <v>6</v>
      </c>
      <c r="E19" s="88" t="s">
        <v>151</v>
      </c>
      <c r="F19" s="87"/>
    </row>
    <row r="20" spans="2:7" ht="30">
      <c r="B20" s="91"/>
      <c r="C20" s="92"/>
      <c r="D20" s="91">
        <v>7</v>
      </c>
      <c r="E20" s="88" t="s">
        <v>152</v>
      </c>
      <c r="F20" s="87"/>
      <c r="G20" s="87"/>
    </row>
    <row r="21" spans="2:7" ht="15.75" customHeight="1">
      <c r="B21" s="93"/>
      <c r="C21" s="93"/>
      <c r="D21" s="94"/>
      <c r="E21" s="95"/>
    </row>
    <row r="22" spans="2:7" ht="15.75" customHeight="1">
      <c r="B22" s="93"/>
      <c r="C22" s="93"/>
      <c r="D22" s="94"/>
      <c r="E22" s="95"/>
    </row>
    <row r="23" spans="2:7" ht="15.75" customHeight="1"/>
    <row r="24" spans="2:7" ht="15.75" customHeight="1">
      <c r="B24" s="271" t="s">
        <v>154</v>
      </c>
      <c r="C24" s="272"/>
      <c r="D24" s="272"/>
      <c r="E24" s="273"/>
    </row>
    <row r="25" spans="2:7" ht="15.75" customHeight="1">
      <c r="B25" s="274" t="s">
        <v>119</v>
      </c>
      <c r="C25" s="272"/>
      <c r="D25" s="272"/>
      <c r="E25" s="273"/>
    </row>
    <row r="26" spans="2:7" ht="15.75" customHeight="1">
      <c r="B26" s="271" t="s">
        <v>155</v>
      </c>
      <c r="C26" s="273"/>
      <c r="D26" s="271" t="s">
        <v>156</v>
      </c>
      <c r="E26" s="273"/>
    </row>
    <row r="27" spans="2:7" ht="15.75" customHeight="1">
      <c r="B27" s="96" t="s">
        <v>157</v>
      </c>
      <c r="C27" s="97" t="s">
        <v>158</v>
      </c>
      <c r="D27" s="98" t="s">
        <v>159</v>
      </c>
      <c r="E27" s="99" t="s">
        <v>160</v>
      </c>
      <c r="F27" s="100"/>
    </row>
    <row r="28" spans="2:7" ht="15.75" customHeight="1">
      <c r="B28" s="96" t="s">
        <v>161</v>
      </c>
      <c r="C28" s="88" t="s">
        <v>162</v>
      </c>
      <c r="D28" s="98" t="s">
        <v>163</v>
      </c>
      <c r="E28" s="101" t="s">
        <v>164</v>
      </c>
      <c r="F28" s="95"/>
    </row>
    <row r="29" spans="2:7" ht="15.75" customHeight="1">
      <c r="B29" s="96" t="s">
        <v>165</v>
      </c>
      <c r="C29" s="88" t="s">
        <v>166</v>
      </c>
      <c r="D29" s="98" t="s">
        <v>167</v>
      </c>
      <c r="E29" s="88" t="s">
        <v>168</v>
      </c>
    </row>
    <row r="30" spans="2:7" ht="51" customHeight="1">
      <c r="B30" s="96" t="s">
        <v>169</v>
      </c>
      <c r="C30" s="99" t="s">
        <v>170</v>
      </c>
      <c r="D30" s="98" t="s">
        <v>171</v>
      </c>
      <c r="E30" s="101" t="s">
        <v>172</v>
      </c>
    </row>
    <row r="31" spans="2:7" ht="36.75" customHeight="1">
      <c r="B31" s="96" t="s">
        <v>173</v>
      </c>
      <c r="C31" s="99" t="s">
        <v>174</v>
      </c>
      <c r="D31" s="81"/>
      <c r="E31" s="84"/>
    </row>
    <row r="32" spans="2:7" ht="15.75" customHeight="1">
      <c r="B32" s="271" t="s">
        <v>175</v>
      </c>
      <c r="C32" s="273"/>
      <c r="D32" s="271" t="s">
        <v>176</v>
      </c>
      <c r="E32" s="273"/>
    </row>
    <row r="33" spans="2:5" ht="39.75" customHeight="1">
      <c r="B33" s="96" t="s">
        <v>177</v>
      </c>
      <c r="C33" s="86" t="s">
        <v>178</v>
      </c>
      <c r="D33" s="96" t="s">
        <v>140</v>
      </c>
      <c r="E33" s="102" t="s">
        <v>179</v>
      </c>
    </row>
    <row r="34" spans="2:5" ht="15.75" customHeight="1">
      <c r="B34" s="96" t="s">
        <v>180</v>
      </c>
      <c r="C34" s="86" t="s">
        <v>181</v>
      </c>
      <c r="D34" s="96" t="s">
        <v>145</v>
      </c>
      <c r="E34" s="86" t="s">
        <v>182</v>
      </c>
    </row>
    <row r="35" spans="2:5" ht="15.75" customHeight="1">
      <c r="B35" s="96" t="s">
        <v>183</v>
      </c>
      <c r="C35" s="86" t="s">
        <v>184</v>
      </c>
      <c r="D35" s="96" t="s">
        <v>153</v>
      </c>
      <c r="E35" s="103" t="s">
        <v>185</v>
      </c>
    </row>
    <row r="36" spans="2:5" ht="15.75" customHeight="1">
      <c r="B36" s="96" t="s">
        <v>186</v>
      </c>
      <c r="C36" s="86" t="s">
        <v>187</v>
      </c>
      <c r="D36" s="96" t="s">
        <v>188</v>
      </c>
      <c r="E36" s="86" t="s">
        <v>189</v>
      </c>
    </row>
    <row r="37" spans="2:5" ht="15.75" customHeight="1">
      <c r="B37" s="96" t="s">
        <v>190</v>
      </c>
      <c r="C37" s="86" t="s">
        <v>191</v>
      </c>
      <c r="D37" s="96">
        <v>5</v>
      </c>
      <c r="E37" s="104"/>
    </row>
    <row r="38" spans="2:5" ht="15.75" customHeight="1"/>
    <row r="39" spans="2:5" ht="15.75" customHeight="1">
      <c r="C39" s="85" t="s">
        <v>192</v>
      </c>
    </row>
    <row r="40" spans="2:5" ht="15.75" customHeight="1"/>
    <row r="41" spans="2:5" ht="15.75" customHeight="1"/>
    <row r="42" spans="2:5" ht="15.75" customHeight="1"/>
    <row r="43" spans="2:5" ht="15.75" customHeight="1"/>
    <row r="44" spans="2:5" ht="15.75" customHeight="1"/>
    <row r="45" spans="2:5" ht="15.75" customHeight="1"/>
    <row r="46" spans="2:5" ht="15.75" customHeight="1"/>
    <row r="47" spans="2:5" ht="15.75" customHeight="1"/>
    <row r="48" spans="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2">
    <mergeCell ref="B25:E25"/>
    <mergeCell ref="B26:C26"/>
    <mergeCell ref="D26:E26"/>
    <mergeCell ref="B32:C32"/>
    <mergeCell ref="D32:E32"/>
    <mergeCell ref="B24:E24"/>
    <mergeCell ref="B2:E2"/>
    <mergeCell ref="B3:E3"/>
    <mergeCell ref="B4:C4"/>
    <mergeCell ref="D4:E4"/>
    <mergeCell ref="B13:C13"/>
    <mergeCell ref="D13:E13"/>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H1000"/>
  <sheetViews>
    <sheetView topLeftCell="P25" zoomScale="86" zoomScaleNormal="86" workbookViewId="0">
      <selection activeCell="U10" sqref="U10"/>
    </sheetView>
  </sheetViews>
  <sheetFormatPr baseColWidth="10" defaultColWidth="14.42578125" defaultRowHeight="15" customHeight="1"/>
  <cols>
    <col min="1" max="1" width="3.85546875" customWidth="1"/>
    <col min="2" max="2" width="10.5703125" customWidth="1"/>
    <col min="3" max="3" width="31.85546875" customWidth="1"/>
    <col min="4" max="4" width="8" customWidth="1"/>
    <col min="5" max="5" width="7.7109375" customWidth="1"/>
    <col min="6" max="6" width="7" customWidth="1"/>
    <col min="7" max="7" width="7.7109375" customWidth="1"/>
    <col min="8" max="8" width="7" customWidth="1"/>
    <col min="9" max="9" width="6.85546875" customWidth="1"/>
    <col min="10" max="10" width="7.42578125" customWidth="1"/>
    <col min="11" max="12" width="7.28515625" customWidth="1"/>
    <col min="13" max="13" width="7.42578125" customWidth="1"/>
    <col min="14" max="14" width="7.140625" customWidth="1"/>
    <col min="15" max="16" width="7.42578125" customWidth="1"/>
    <col min="17" max="17" width="7.7109375" customWidth="1"/>
    <col min="18" max="18" width="6.42578125" customWidth="1"/>
    <col min="19" max="19" width="16.5703125" customWidth="1"/>
    <col min="20" max="20" width="8.85546875" customWidth="1"/>
    <col min="21" max="21" width="8.5703125" customWidth="1"/>
    <col min="22" max="52" width="3.7109375" customWidth="1"/>
    <col min="53" max="53" width="8.85546875" customWidth="1"/>
    <col min="54" max="54" width="3.85546875" customWidth="1"/>
    <col min="55" max="55" width="9.85546875" customWidth="1"/>
    <col min="56" max="56" width="19.7109375" customWidth="1"/>
    <col min="57" max="58" width="8.85546875" customWidth="1"/>
    <col min="59" max="59" width="20.42578125" customWidth="1"/>
    <col min="60" max="60" width="23.85546875" customWidth="1"/>
  </cols>
  <sheetData>
    <row r="3" spans="2:60" ht="28.5" customHeight="1">
      <c r="B3" s="275" t="s">
        <v>193</v>
      </c>
      <c r="C3" s="272"/>
      <c r="D3" s="272"/>
      <c r="E3" s="272"/>
      <c r="F3" s="272"/>
      <c r="G3" s="272"/>
      <c r="H3" s="272"/>
      <c r="I3" s="272"/>
      <c r="J3" s="272"/>
      <c r="K3" s="272"/>
      <c r="L3" s="272"/>
      <c r="M3" s="272"/>
      <c r="N3" s="272"/>
      <c r="O3" s="272"/>
      <c r="P3" s="272"/>
      <c r="Q3" s="272"/>
      <c r="R3" s="272"/>
      <c r="S3" s="273"/>
    </row>
    <row r="4" spans="2:60">
      <c r="B4" s="276"/>
      <c r="C4" s="272"/>
      <c r="D4" s="272"/>
      <c r="E4" s="272"/>
      <c r="F4" s="272"/>
      <c r="G4" s="272"/>
      <c r="H4" s="272"/>
      <c r="I4" s="272"/>
      <c r="J4" s="272"/>
      <c r="K4" s="272"/>
      <c r="L4" s="272"/>
      <c r="M4" s="272"/>
      <c r="N4" s="272"/>
      <c r="O4" s="272"/>
      <c r="P4" s="272"/>
      <c r="Q4" s="272"/>
      <c r="R4" s="272"/>
      <c r="S4" s="273"/>
    </row>
    <row r="5" spans="2:60" ht="30" customHeight="1">
      <c r="B5" s="105" t="s">
        <v>194</v>
      </c>
      <c r="C5" s="105" t="s">
        <v>195</v>
      </c>
      <c r="D5" s="106" t="s">
        <v>196</v>
      </c>
      <c r="E5" s="106" t="s">
        <v>197</v>
      </c>
      <c r="F5" s="106" t="s">
        <v>198</v>
      </c>
      <c r="G5" s="106" t="s">
        <v>199</v>
      </c>
      <c r="H5" s="106" t="s">
        <v>200</v>
      </c>
      <c r="I5" s="106" t="s">
        <v>201</v>
      </c>
      <c r="J5" s="106" t="s">
        <v>202</v>
      </c>
      <c r="K5" s="106" t="s">
        <v>203</v>
      </c>
      <c r="L5" s="106" t="s">
        <v>204</v>
      </c>
      <c r="M5" s="106" t="s">
        <v>205</v>
      </c>
      <c r="N5" s="106" t="s">
        <v>206</v>
      </c>
      <c r="O5" s="106" t="s">
        <v>207</v>
      </c>
      <c r="P5" s="106" t="s">
        <v>208</v>
      </c>
      <c r="Q5" s="106" t="s">
        <v>209</v>
      </c>
      <c r="R5" s="106" t="s">
        <v>210</v>
      </c>
      <c r="S5" s="107" t="s">
        <v>211</v>
      </c>
    </row>
    <row r="6" spans="2:60" ht="43.5" customHeight="1">
      <c r="B6" s="106" t="s">
        <v>196</v>
      </c>
      <c r="C6" s="88" t="s">
        <v>212</v>
      </c>
      <c r="D6" s="108">
        <v>0</v>
      </c>
      <c r="E6" s="81">
        <v>1</v>
      </c>
      <c r="F6" s="81">
        <v>2</v>
      </c>
      <c r="G6" s="81">
        <v>2</v>
      </c>
      <c r="H6" s="81">
        <v>3</v>
      </c>
      <c r="I6" s="81">
        <v>0</v>
      </c>
      <c r="J6" s="81">
        <v>3</v>
      </c>
      <c r="K6" s="81">
        <v>1</v>
      </c>
      <c r="L6" s="81">
        <v>0</v>
      </c>
      <c r="M6" s="81">
        <v>0</v>
      </c>
      <c r="N6" s="81">
        <v>2</v>
      </c>
      <c r="O6" s="81">
        <v>2</v>
      </c>
      <c r="P6" s="81">
        <v>3</v>
      </c>
      <c r="Q6" s="81">
        <v>1</v>
      </c>
      <c r="R6" s="81">
        <v>0</v>
      </c>
      <c r="S6" s="81">
        <f>SUM(E6:R6)</f>
        <v>20</v>
      </c>
      <c r="T6" s="93"/>
      <c r="U6" s="93"/>
    </row>
    <row r="7" spans="2:60" ht="30" customHeight="1">
      <c r="B7" s="106" t="s">
        <v>197</v>
      </c>
      <c r="C7" s="88" t="s">
        <v>124</v>
      </c>
      <c r="D7" s="81">
        <v>2</v>
      </c>
      <c r="E7" s="108">
        <v>0</v>
      </c>
      <c r="F7" s="81">
        <v>1</v>
      </c>
      <c r="G7" s="81">
        <v>2</v>
      </c>
      <c r="H7" s="81">
        <v>2</v>
      </c>
      <c r="I7" s="81">
        <v>2</v>
      </c>
      <c r="J7" s="81">
        <v>1</v>
      </c>
      <c r="K7" s="81">
        <v>2</v>
      </c>
      <c r="L7" s="81">
        <v>0</v>
      </c>
      <c r="M7" s="81">
        <v>1</v>
      </c>
      <c r="N7" s="81">
        <v>1</v>
      </c>
      <c r="O7" s="81">
        <v>2</v>
      </c>
      <c r="P7" s="81">
        <v>1</v>
      </c>
      <c r="Q7" s="81">
        <v>0</v>
      </c>
      <c r="R7" s="81">
        <v>2</v>
      </c>
      <c r="S7" s="81">
        <f t="shared" ref="S7:S20" si="0">SUM(D7:R7)</f>
        <v>19</v>
      </c>
      <c r="T7" s="93"/>
      <c r="U7" s="93"/>
      <c r="AH7" s="109"/>
      <c r="AI7" s="109"/>
      <c r="AJ7" s="109"/>
      <c r="AK7" s="109"/>
      <c r="AL7" s="109"/>
      <c r="AM7" s="109"/>
      <c r="AN7" s="109"/>
      <c r="AO7" s="109"/>
      <c r="AP7" s="109"/>
      <c r="AQ7" s="109"/>
      <c r="AR7" s="109"/>
      <c r="AS7" s="109"/>
      <c r="AT7" s="109"/>
      <c r="AU7" s="109"/>
      <c r="AV7" s="109"/>
      <c r="AW7" s="109"/>
      <c r="AX7" s="93"/>
      <c r="AY7" s="93"/>
      <c r="BC7" s="277" t="s">
        <v>213</v>
      </c>
      <c r="BD7" s="273"/>
      <c r="BG7" s="110" t="s">
        <v>214</v>
      </c>
      <c r="BH7" s="111" t="s">
        <v>215</v>
      </c>
    </row>
    <row r="8" spans="2:60" ht="53.25" customHeight="1">
      <c r="B8" s="106" t="s">
        <v>198</v>
      </c>
      <c r="C8" s="88" t="s">
        <v>126</v>
      </c>
      <c r="D8" s="81">
        <v>1</v>
      </c>
      <c r="E8" s="81">
        <v>2</v>
      </c>
      <c r="F8" s="112">
        <v>1</v>
      </c>
      <c r="G8" s="81">
        <v>1</v>
      </c>
      <c r="H8" s="81">
        <v>2</v>
      </c>
      <c r="I8" s="81">
        <v>1</v>
      </c>
      <c r="J8" s="81">
        <v>2</v>
      </c>
      <c r="K8" s="81">
        <v>1</v>
      </c>
      <c r="L8" s="81">
        <v>2</v>
      </c>
      <c r="M8" s="81">
        <v>0</v>
      </c>
      <c r="N8" s="81">
        <v>2</v>
      </c>
      <c r="O8" s="81">
        <v>2</v>
      </c>
      <c r="P8" s="81">
        <v>1</v>
      </c>
      <c r="Q8" s="81">
        <v>1</v>
      </c>
      <c r="R8" s="81">
        <v>1</v>
      </c>
      <c r="S8" s="81">
        <f t="shared" si="0"/>
        <v>20</v>
      </c>
      <c r="T8" s="93"/>
      <c r="U8" s="93"/>
      <c r="AH8" s="93"/>
      <c r="AI8" s="93"/>
      <c r="AJ8" s="93"/>
      <c r="AK8" s="93"/>
      <c r="AL8" s="93"/>
      <c r="AM8" s="93"/>
      <c r="AN8" s="93"/>
      <c r="AO8" s="93"/>
      <c r="AP8" s="93"/>
      <c r="AQ8" s="93"/>
      <c r="AR8" s="93"/>
      <c r="AS8" s="93"/>
      <c r="AT8" s="93"/>
      <c r="AU8" s="93"/>
      <c r="AV8" s="93"/>
      <c r="AW8" s="93"/>
      <c r="AX8" s="93"/>
      <c r="AY8" s="93"/>
      <c r="BC8" s="113" t="s">
        <v>216</v>
      </c>
      <c r="BD8" s="113" t="s">
        <v>217</v>
      </c>
      <c r="BG8" s="114" t="s">
        <v>218</v>
      </c>
      <c r="BH8" s="114" t="s">
        <v>219</v>
      </c>
    </row>
    <row r="9" spans="2:60" ht="30" customHeight="1">
      <c r="B9" s="106" t="s">
        <v>199</v>
      </c>
      <c r="C9" s="88" t="s">
        <v>128</v>
      </c>
      <c r="D9" s="81">
        <v>1</v>
      </c>
      <c r="E9" s="81">
        <v>2</v>
      </c>
      <c r="F9" s="81">
        <v>2</v>
      </c>
      <c r="G9" s="112">
        <v>1</v>
      </c>
      <c r="H9" s="81">
        <v>2</v>
      </c>
      <c r="I9" s="81">
        <v>1</v>
      </c>
      <c r="J9" s="81">
        <v>2</v>
      </c>
      <c r="K9" s="115">
        <v>0</v>
      </c>
      <c r="L9" s="81">
        <v>2</v>
      </c>
      <c r="M9" s="81">
        <v>1</v>
      </c>
      <c r="N9" s="81">
        <v>1</v>
      </c>
      <c r="O9" s="81">
        <v>1</v>
      </c>
      <c r="P9" s="81">
        <v>2</v>
      </c>
      <c r="Q9" s="81">
        <v>2</v>
      </c>
      <c r="R9" s="81">
        <v>0</v>
      </c>
      <c r="S9" s="81">
        <f t="shared" si="0"/>
        <v>20</v>
      </c>
      <c r="T9" s="116"/>
      <c r="U9" s="93"/>
      <c r="AH9" s="93"/>
      <c r="AI9" s="93"/>
      <c r="AJ9" s="93"/>
      <c r="AK9" s="93"/>
      <c r="AL9" s="93"/>
      <c r="AM9" s="93"/>
      <c r="AN9" s="93"/>
      <c r="AO9" s="93"/>
      <c r="AP9" s="93"/>
      <c r="AQ9" s="93"/>
      <c r="AR9" s="93"/>
      <c r="AS9" s="93"/>
      <c r="AT9" s="93"/>
      <c r="AU9" s="93"/>
      <c r="AV9" s="93"/>
      <c r="AW9" s="93"/>
      <c r="AX9" s="93"/>
      <c r="AY9" s="93"/>
      <c r="BC9" s="117">
        <v>0</v>
      </c>
      <c r="BD9" s="118" t="s">
        <v>220</v>
      </c>
      <c r="BG9" s="111" t="s">
        <v>221</v>
      </c>
      <c r="BH9" s="111" t="s">
        <v>222</v>
      </c>
    </row>
    <row r="10" spans="2:60" ht="54.75" customHeight="1">
      <c r="B10" s="106" t="s">
        <v>200</v>
      </c>
      <c r="C10" s="88" t="s">
        <v>130</v>
      </c>
      <c r="D10" s="81">
        <v>3</v>
      </c>
      <c r="E10" s="81">
        <v>1</v>
      </c>
      <c r="F10" s="81">
        <v>1</v>
      </c>
      <c r="G10" s="81">
        <v>1</v>
      </c>
      <c r="H10" s="108">
        <v>0</v>
      </c>
      <c r="I10" s="81">
        <v>2</v>
      </c>
      <c r="J10" s="81">
        <v>0</v>
      </c>
      <c r="K10" s="81">
        <v>2</v>
      </c>
      <c r="L10" s="81">
        <v>1</v>
      </c>
      <c r="M10" s="81">
        <v>0</v>
      </c>
      <c r="N10" s="81">
        <v>2</v>
      </c>
      <c r="O10" s="81">
        <v>1</v>
      </c>
      <c r="P10" s="81">
        <v>3</v>
      </c>
      <c r="Q10" s="81">
        <v>0</v>
      </c>
      <c r="R10" s="81">
        <v>0</v>
      </c>
      <c r="S10" s="81">
        <f t="shared" si="0"/>
        <v>17</v>
      </c>
      <c r="T10" s="93"/>
      <c r="U10" s="93"/>
      <c r="AH10" s="93"/>
      <c r="AI10" s="109"/>
      <c r="AJ10" s="109"/>
      <c r="AK10" s="109"/>
      <c r="AL10" s="109"/>
      <c r="AM10" s="109"/>
      <c r="AN10" s="109"/>
      <c r="AO10" s="109"/>
      <c r="AP10" s="109"/>
      <c r="AQ10" s="109"/>
      <c r="AR10" s="109"/>
      <c r="AS10" s="109"/>
      <c r="AT10" s="109"/>
      <c r="AU10" s="109"/>
      <c r="AV10" s="109"/>
      <c r="AW10" s="109"/>
      <c r="AX10" s="109"/>
      <c r="AY10" s="93"/>
      <c r="BC10" s="117">
        <v>1</v>
      </c>
      <c r="BD10" s="118" t="s">
        <v>223</v>
      </c>
      <c r="BG10" s="114" t="s">
        <v>224</v>
      </c>
      <c r="BH10" s="114" t="s">
        <v>225</v>
      </c>
    </row>
    <row r="11" spans="2:60" ht="30" customHeight="1">
      <c r="B11" s="106" t="s">
        <v>201</v>
      </c>
      <c r="C11" s="88" t="s">
        <v>226</v>
      </c>
      <c r="D11" s="81">
        <v>1</v>
      </c>
      <c r="E11" s="81">
        <v>2</v>
      </c>
      <c r="F11" s="81">
        <v>0</v>
      </c>
      <c r="G11" s="81">
        <v>2</v>
      </c>
      <c r="H11" s="81">
        <v>2</v>
      </c>
      <c r="I11" s="108">
        <v>0</v>
      </c>
      <c r="J11" s="81">
        <v>1</v>
      </c>
      <c r="K11" s="81">
        <v>2</v>
      </c>
      <c r="L11" s="81">
        <v>2</v>
      </c>
      <c r="M11" s="81">
        <v>1</v>
      </c>
      <c r="N11" s="81">
        <v>1</v>
      </c>
      <c r="O11" s="81">
        <v>1</v>
      </c>
      <c r="P11" s="81">
        <v>2</v>
      </c>
      <c r="Q11" s="81">
        <v>1</v>
      </c>
      <c r="R11" s="81">
        <v>0</v>
      </c>
      <c r="S11" s="81">
        <f t="shared" si="0"/>
        <v>18</v>
      </c>
      <c r="T11" s="93"/>
      <c r="U11" s="93"/>
      <c r="BC11" s="117">
        <v>2</v>
      </c>
      <c r="BD11" s="118" t="s">
        <v>227</v>
      </c>
    </row>
    <row r="12" spans="2:60" ht="30" customHeight="1">
      <c r="B12" s="106" t="s">
        <v>202</v>
      </c>
      <c r="C12" s="101" t="s">
        <v>134</v>
      </c>
      <c r="D12" s="81">
        <v>3</v>
      </c>
      <c r="E12" s="81">
        <v>1</v>
      </c>
      <c r="F12" s="81">
        <v>0</v>
      </c>
      <c r="G12" s="81">
        <v>0</v>
      </c>
      <c r="H12" s="81">
        <v>1</v>
      </c>
      <c r="I12" s="81">
        <v>0</v>
      </c>
      <c r="J12" s="108">
        <v>0</v>
      </c>
      <c r="K12" s="81">
        <v>1</v>
      </c>
      <c r="L12" s="81">
        <v>0</v>
      </c>
      <c r="M12" s="81">
        <v>1</v>
      </c>
      <c r="N12" s="81">
        <v>0</v>
      </c>
      <c r="O12" s="81">
        <v>1</v>
      </c>
      <c r="P12" s="81">
        <v>2</v>
      </c>
      <c r="Q12" s="81">
        <v>1</v>
      </c>
      <c r="R12" s="81">
        <v>0</v>
      </c>
      <c r="S12" s="81">
        <f t="shared" si="0"/>
        <v>11</v>
      </c>
      <c r="T12" s="93"/>
      <c r="U12" s="93"/>
      <c r="BC12" s="117">
        <v>3</v>
      </c>
      <c r="BD12" s="118" t="s">
        <v>228</v>
      </c>
    </row>
    <row r="13" spans="2:60" ht="30" customHeight="1">
      <c r="B13" s="106" t="s">
        <v>203</v>
      </c>
      <c r="C13" s="101" t="s">
        <v>229</v>
      </c>
      <c r="D13" s="81">
        <v>2</v>
      </c>
      <c r="E13" s="81">
        <v>2</v>
      </c>
      <c r="F13" s="81">
        <v>1</v>
      </c>
      <c r="G13" s="115">
        <v>0</v>
      </c>
      <c r="H13" s="81">
        <v>0</v>
      </c>
      <c r="I13" s="81">
        <v>0</v>
      </c>
      <c r="J13" s="81">
        <v>0</v>
      </c>
      <c r="K13" s="112">
        <v>0</v>
      </c>
      <c r="L13" s="81">
        <v>0</v>
      </c>
      <c r="M13" s="81">
        <v>1</v>
      </c>
      <c r="N13" s="81">
        <v>0</v>
      </c>
      <c r="O13" s="81">
        <v>0</v>
      </c>
      <c r="P13" s="81">
        <v>1</v>
      </c>
      <c r="Q13" s="81">
        <v>0</v>
      </c>
      <c r="R13" s="81">
        <v>1</v>
      </c>
      <c r="S13" s="81">
        <f t="shared" si="0"/>
        <v>8</v>
      </c>
      <c r="T13" s="93"/>
      <c r="U13" s="93"/>
      <c r="AA13" s="109"/>
      <c r="AB13" s="109"/>
      <c r="AC13" s="109"/>
      <c r="AD13" s="109"/>
      <c r="AE13" s="109"/>
      <c r="AF13" s="109"/>
      <c r="AG13" s="109"/>
      <c r="AH13" s="109"/>
      <c r="AI13" s="109"/>
      <c r="AJ13" s="109"/>
      <c r="AK13" s="109"/>
      <c r="AL13" s="109"/>
      <c r="AM13" s="109"/>
      <c r="AN13" s="109"/>
      <c r="AO13" s="109"/>
      <c r="AP13" s="109"/>
    </row>
    <row r="14" spans="2:60" ht="30" customHeight="1">
      <c r="B14" s="106" t="s">
        <v>204</v>
      </c>
      <c r="C14" s="90" t="s">
        <v>139</v>
      </c>
      <c r="D14" s="81">
        <v>0</v>
      </c>
      <c r="E14" s="81">
        <v>0</v>
      </c>
      <c r="F14" s="81">
        <v>0</v>
      </c>
      <c r="G14" s="81">
        <v>1</v>
      </c>
      <c r="H14" s="81">
        <v>1</v>
      </c>
      <c r="I14" s="81">
        <v>1</v>
      </c>
      <c r="J14" s="81">
        <v>1</v>
      </c>
      <c r="K14" s="81">
        <v>1</v>
      </c>
      <c r="L14" s="108">
        <v>0</v>
      </c>
      <c r="M14" s="81">
        <v>1</v>
      </c>
      <c r="N14" s="81">
        <v>1</v>
      </c>
      <c r="O14" s="81">
        <v>2</v>
      </c>
      <c r="P14" s="81">
        <v>2</v>
      </c>
      <c r="Q14" s="81">
        <v>1</v>
      </c>
      <c r="R14" s="81">
        <v>2</v>
      </c>
      <c r="S14" s="81">
        <f t="shared" si="0"/>
        <v>14</v>
      </c>
      <c r="T14" s="93"/>
      <c r="U14" s="93"/>
      <c r="AA14" s="93"/>
      <c r="AB14" s="93"/>
      <c r="AC14" s="93"/>
      <c r="AD14" s="93"/>
      <c r="AE14" s="93"/>
      <c r="AF14" s="93"/>
      <c r="AG14" s="93"/>
      <c r="AH14" s="93"/>
      <c r="AI14" s="93"/>
      <c r="AJ14" s="93"/>
      <c r="AK14" s="93"/>
      <c r="AL14" s="93"/>
      <c r="AM14" s="93"/>
      <c r="AN14" s="93"/>
      <c r="AO14" s="93"/>
      <c r="AP14" s="93"/>
    </row>
    <row r="15" spans="2:60" ht="42.75" customHeight="1">
      <c r="B15" s="106" t="s">
        <v>205</v>
      </c>
      <c r="C15" s="88" t="s">
        <v>142</v>
      </c>
      <c r="D15" s="81">
        <v>2</v>
      </c>
      <c r="E15" s="81">
        <v>2</v>
      </c>
      <c r="F15" s="81">
        <v>0</v>
      </c>
      <c r="G15" s="81">
        <v>2</v>
      </c>
      <c r="H15" s="81">
        <v>0</v>
      </c>
      <c r="I15" s="81">
        <v>0</v>
      </c>
      <c r="J15" s="81">
        <v>1</v>
      </c>
      <c r="K15" s="81">
        <v>0</v>
      </c>
      <c r="L15" s="81">
        <v>0</v>
      </c>
      <c r="M15" s="112">
        <v>2</v>
      </c>
      <c r="N15" s="81">
        <v>0</v>
      </c>
      <c r="O15" s="81">
        <v>1</v>
      </c>
      <c r="P15" s="81">
        <v>1</v>
      </c>
      <c r="Q15" s="81">
        <v>0</v>
      </c>
      <c r="R15" s="81">
        <v>1</v>
      </c>
      <c r="S15" s="81">
        <f t="shared" si="0"/>
        <v>12</v>
      </c>
      <c r="T15" s="93"/>
      <c r="U15" s="93"/>
      <c r="AA15" s="109"/>
      <c r="AB15" s="109"/>
      <c r="AC15" s="109"/>
      <c r="AD15" s="109"/>
      <c r="AE15" s="109"/>
      <c r="AF15" s="109"/>
      <c r="AG15" s="109"/>
      <c r="AH15" s="109"/>
      <c r="AI15" s="109"/>
      <c r="AJ15" s="109"/>
      <c r="AK15" s="109"/>
      <c r="AL15" s="109"/>
      <c r="AM15" s="109"/>
      <c r="AN15" s="109"/>
      <c r="AO15" s="109"/>
      <c r="AP15" s="109"/>
    </row>
    <row r="16" spans="2:60" ht="58.5" customHeight="1">
      <c r="B16" s="106" t="s">
        <v>206</v>
      </c>
      <c r="C16" s="88" t="s">
        <v>144</v>
      </c>
      <c r="D16" s="81">
        <v>2</v>
      </c>
      <c r="E16" s="81">
        <v>1</v>
      </c>
      <c r="F16" s="81">
        <v>0</v>
      </c>
      <c r="G16" s="81">
        <v>0</v>
      </c>
      <c r="H16" s="81">
        <v>1</v>
      </c>
      <c r="I16" s="81">
        <v>1</v>
      </c>
      <c r="J16" s="81">
        <v>0</v>
      </c>
      <c r="K16" s="81">
        <v>1</v>
      </c>
      <c r="L16" s="81">
        <v>1</v>
      </c>
      <c r="M16" s="81">
        <v>2</v>
      </c>
      <c r="N16" s="112">
        <v>0</v>
      </c>
      <c r="O16" s="81">
        <v>2</v>
      </c>
      <c r="P16" s="81">
        <v>2</v>
      </c>
      <c r="Q16" s="81">
        <v>1</v>
      </c>
      <c r="R16" s="81">
        <v>0</v>
      </c>
      <c r="S16" s="81">
        <f t="shared" si="0"/>
        <v>14</v>
      </c>
      <c r="T16" s="93"/>
      <c r="U16" s="93"/>
    </row>
    <row r="17" spans="2:57" ht="46.5" customHeight="1">
      <c r="B17" s="106" t="s">
        <v>207</v>
      </c>
      <c r="C17" s="101" t="s">
        <v>147</v>
      </c>
      <c r="D17" s="81">
        <v>2</v>
      </c>
      <c r="E17" s="81">
        <v>2</v>
      </c>
      <c r="F17" s="81">
        <v>1</v>
      </c>
      <c r="G17" s="81">
        <v>1</v>
      </c>
      <c r="H17" s="81">
        <v>2</v>
      </c>
      <c r="I17" s="81">
        <v>0</v>
      </c>
      <c r="J17" s="81">
        <v>1</v>
      </c>
      <c r="K17" s="81">
        <v>1</v>
      </c>
      <c r="L17" s="81">
        <v>2</v>
      </c>
      <c r="M17" s="81">
        <v>3</v>
      </c>
      <c r="N17" s="81">
        <v>2</v>
      </c>
      <c r="O17" s="112">
        <v>0</v>
      </c>
      <c r="P17" s="81">
        <v>1</v>
      </c>
      <c r="Q17" s="81">
        <v>0</v>
      </c>
      <c r="R17" s="81">
        <v>1</v>
      </c>
      <c r="S17" s="81">
        <f t="shared" si="0"/>
        <v>19</v>
      </c>
      <c r="T17" s="93"/>
      <c r="U17" s="93"/>
    </row>
    <row r="18" spans="2:57" ht="30" customHeight="1">
      <c r="B18" s="106" t="s">
        <v>208</v>
      </c>
      <c r="C18" s="90" t="s">
        <v>230</v>
      </c>
      <c r="D18" s="81">
        <v>3</v>
      </c>
      <c r="E18" s="81">
        <v>2</v>
      </c>
      <c r="F18" s="81">
        <v>1</v>
      </c>
      <c r="G18" s="81">
        <v>1</v>
      </c>
      <c r="H18" s="81">
        <v>2</v>
      </c>
      <c r="I18" s="81">
        <v>2</v>
      </c>
      <c r="J18" s="81">
        <v>2</v>
      </c>
      <c r="K18" s="81">
        <v>2</v>
      </c>
      <c r="L18" s="81">
        <v>1</v>
      </c>
      <c r="M18" s="81">
        <v>2</v>
      </c>
      <c r="N18" s="81">
        <v>2</v>
      </c>
      <c r="O18" s="81">
        <v>2</v>
      </c>
      <c r="P18" s="112">
        <v>0</v>
      </c>
      <c r="Q18" s="81">
        <v>2</v>
      </c>
      <c r="R18" s="81">
        <v>2</v>
      </c>
      <c r="S18" s="81">
        <f t="shared" si="0"/>
        <v>26</v>
      </c>
      <c r="T18" s="93"/>
      <c r="U18" s="93"/>
    </row>
    <row r="19" spans="2:57" ht="60" customHeight="1">
      <c r="B19" s="106" t="s">
        <v>209</v>
      </c>
      <c r="C19" s="88" t="s">
        <v>151</v>
      </c>
      <c r="D19" s="81">
        <v>2</v>
      </c>
      <c r="E19" s="81">
        <v>1</v>
      </c>
      <c r="F19" s="81">
        <v>2</v>
      </c>
      <c r="G19" s="81">
        <v>0</v>
      </c>
      <c r="H19" s="81">
        <v>1</v>
      </c>
      <c r="I19" s="81">
        <v>1</v>
      </c>
      <c r="J19" s="81">
        <v>1</v>
      </c>
      <c r="K19" s="81">
        <v>0</v>
      </c>
      <c r="L19" s="81">
        <v>0</v>
      </c>
      <c r="M19" s="81">
        <v>0</v>
      </c>
      <c r="N19" s="81">
        <v>0</v>
      </c>
      <c r="O19" s="81">
        <v>0</v>
      </c>
      <c r="P19" s="81">
        <v>3</v>
      </c>
      <c r="Q19" s="112">
        <v>0</v>
      </c>
      <c r="R19" s="81">
        <v>0</v>
      </c>
      <c r="S19" s="81">
        <f t="shared" si="0"/>
        <v>11</v>
      </c>
    </row>
    <row r="20" spans="2:57" ht="45.75" customHeight="1">
      <c r="B20" s="106" t="s">
        <v>210</v>
      </c>
      <c r="C20" s="88" t="s">
        <v>152</v>
      </c>
      <c r="D20" s="81">
        <v>1</v>
      </c>
      <c r="E20" s="81">
        <v>2</v>
      </c>
      <c r="F20" s="81">
        <v>3</v>
      </c>
      <c r="G20" s="81">
        <v>2</v>
      </c>
      <c r="H20" s="81">
        <v>0</v>
      </c>
      <c r="I20" s="81">
        <v>0</v>
      </c>
      <c r="J20" s="81">
        <v>0</v>
      </c>
      <c r="K20" s="81">
        <v>0</v>
      </c>
      <c r="L20" s="81">
        <v>2</v>
      </c>
      <c r="M20" s="81">
        <v>1</v>
      </c>
      <c r="N20" s="81">
        <v>1</v>
      </c>
      <c r="O20" s="81">
        <v>2</v>
      </c>
      <c r="P20" s="81">
        <v>2</v>
      </c>
      <c r="Q20" s="81">
        <v>1</v>
      </c>
      <c r="R20" s="108">
        <v>0</v>
      </c>
      <c r="S20" s="81">
        <f t="shared" si="0"/>
        <v>17</v>
      </c>
    </row>
    <row r="21" spans="2:57" ht="30" customHeight="1">
      <c r="B21" s="81"/>
      <c r="C21" s="106" t="s">
        <v>231</v>
      </c>
      <c r="D21" s="81">
        <f t="shared" ref="D21:S21" si="1">SUM(D6:D20)</f>
        <v>25</v>
      </c>
      <c r="E21" s="81">
        <f t="shared" si="1"/>
        <v>21</v>
      </c>
      <c r="F21" s="81">
        <f t="shared" si="1"/>
        <v>15</v>
      </c>
      <c r="G21" s="81">
        <f t="shared" si="1"/>
        <v>16</v>
      </c>
      <c r="H21" s="81">
        <f t="shared" si="1"/>
        <v>19</v>
      </c>
      <c r="I21" s="81">
        <f t="shared" si="1"/>
        <v>11</v>
      </c>
      <c r="J21" s="81">
        <f t="shared" si="1"/>
        <v>15</v>
      </c>
      <c r="K21" s="81">
        <f t="shared" si="1"/>
        <v>14</v>
      </c>
      <c r="L21" s="81">
        <f t="shared" si="1"/>
        <v>13</v>
      </c>
      <c r="M21" s="81">
        <f t="shared" si="1"/>
        <v>16</v>
      </c>
      <c r="N21" s="81">
        <f t="shared" si="1"/>
        <v>15</v>
      </c>
      <c r="O21" s="81">
        <f t="shared" si="1"/>
        <v>19</v>
      </c>
      <c r="P21" s="81">
        <f t="shared" si="1"/>
        <v>26</v>
      </c>
      <c r="Q21" s="81">
        <f t="shared" si="1"/>
        <v>11</v>
      </c>
      <c r="R21" s="81">
        <f t="shared" si="1"/>
        <v>10</v>
      </c>
      <c r="S21" s="81">
        <f t="shared" si="1"/>
        <v>246</v>
      </c>
    </row>
    <row r="22" spans="2:57" ht="15.75" customHeight="1">
      <c r="B22" s="75"/>
      <c r="C22" s="75"/>
      <c r="D22" s="75"/>
      <c r="E22" s="75"/>
      <c r="F22" s="75"/>
      <c r="G22" s="75"/>
      <c r="H22" s="75"/>
      <c r="I22" s="75"/>
      <c r="J22" s="75"/>
      <c r="K22" s="75"/>
      <c r="L22" s="75"/>
      <c r="M22" s="75"/>
      <c r="N22" s="75"/>
      <c r="O22" s="75"/>
      <c r="P22" s="75"/>
      <c r="Q22" s="75"/>
      <c r="R22" s="75"/>
      <c r="S22" s="75"/>
    </row>
    <row r="23" spans="2:57" ht="15.75" customHeight="1">
      <c r="B23" s="75"/>
      <c r="C23" s="75"/>
      <c r="D23" s="75"/>
      <c r="E23" s="75"/>
      <c r="F23" s="75"/>
      <c r="G23" s="75"/>
      <c r="H23" s="75"/>
      <c r="I23" s="75"/>
      <c r="J23" s="75"/>
      <c r="K23" s="75"/>
      <c r="L23" s="75"/>
      <c r="M23" s="75"/>
      <c r="N23" s="75"/>
      <c r="O23" s="75"/>
      <c r="P23" s="75"/>
      <c r="Q23" s="75"/>
      <c r="R23" s="75"/>
      <c r="S23" s="75"/>
    </row>
    <row r="24" spans="2:57" ht="20.25" customHeight="1">
      <c r="B24" s="75"/>
      <c r="C24" s="75"/>
      <c r="D24" s="75"/>
      <c r="E24" s="75"/>
      <c r="F24" s="75"/>
      <c r="G24" s="75"/>
      <c r="H24" s="75"/>
      <c r="I24" s="75"/>
      <c r="J24" s="75"/>
      <c r="K24" s="75"/>
      <c r="L24" s="75"/>
      <c r="M24" s="75"/>
      <c r="N24" s="75"/>
      <c r="O24" s="75"/>
      <c r="P24" s="75"/>
      <c r="Q24" s="75"/>
      <c r="R24" s="75"/>
      <c r="S24" s="75"/>
      <c r="U24" s="278" t="s">
        <v>232</v>
      </c>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3"/>
      <c r="BE24" s="75"/>
    </row>
    <row r="25" spans="2:57" ht="15.75" customHeight="1">
      <c r="U25" s="119"/>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1"/>
    </row>
    <row r="26" spans="2:57" ht="15.75" customHeight="1">
      <c r="U26" s="122"/>
      <c r="V26" s="75"/>
      <c r="W26" s="75"/>
      <c r="X26" s="123"/>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1"/>
      <c r="AZ26" s="75"/>
      <c r="BA26" s="75"/>
      <c r="BB26" s="75"/>
      <c r="BC26" s="75"/>
      <c r="BD26" s="124"/>
    </row>
    <row r="27" spans="2:57" ht="15.75" customHeight="1">
      <c r="U27" s="122"/>
      <c r="V27" s="75"/>
      <c r="W27" s="75"/>
      <c r="X27" s="12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124"/>
      <c r="AZ27" s="75"/>
      <c r="BA27" s="75"/>
      <c r="BB27" s="75"/>
      <c r="BC27" s="75"/>
      <c r="BD27" s="124"/>
    </row>
    <row r="28" spans="2:57" ht="15.75" customHeight="1">
      <c r="U28" s="122"/>
      <c r="V28" s="75">
        <v>27</v>
      </c>
      <c r="W28" s="75"/>
      <c r="X28" s="12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t="s">
        <v>208</v>
      </c>
      <c r="AY28" s="124"/>
      <c r="AZ28" s="75"/>
      <c r="BA28" s="75"/>
      <c r="BB28" s="75"/>
      <c r="BC28" s="75"/>
      <c r="BD28" s="124"/>
    </row>
    <row r="29" spans="2:57" ht="15.75" customHeight="1">
      <c r="U29" s="122"/>
      <c r="V29" s="75">
        <v>26</v>
      </c>
      <c r="W29" s="75"/>
      <c r="X29" s="125"/>
      <c r="Y29" s="75"/>
      <c r="Z29" s="75"/>
      <c r="AA29" s="75"/>
      <c r="AB29" s="75"/>
      <c r="AC29" s="75"/>
      <c r="AD29" s="75"/>
      <c r="AE29" s="75"/>
      <c r="AF29" s="75"/>
      <c r="AG29" s="75"/>
      <c r="AH29" s="75"/>
      <c r="AI29" s="75"/>
      <c r="AJ29" s="75"/>
      <c r="AK29" s="75"/>
      <c r="AL29" s="75"/>
      <c r="AM29" s="75"/>
      <c r="AN29" s="75"/>
      <c r="AO29" s="75"/>
      <c r="AP29" s="75"/>
      <c r="AQ29" s="75"/>
      <c r="AR29" s="75" t="s">
        <v>196</v>
      </c>
      <c r="AS29" s="75"/>
      <c r="AT29" s="75"/>
      <c r="AU29" s="75"/>
      <c r="AV29" s="75"/>
      <c r="AW29" s="75"/>
      <c r="AX29" s="75"/>
      <c r="AY29" s="124"/>
      <c r="AZ29" s="75"/>
      <c r="BA29" s="109" t="s">
        <v>196</v>
      </c>
      <c r="BB29" s="75"/>
      <c r="BC29" s="75"/>
      <c r="BD29" s="124"/>
    </row>
    <row r="30" spans="2:57" ht="15.75" customHeight="1">
      <c r="U30" s="122"/>
      <c r="V30" s="75">
        <v>25</v>
      </c>
      <c r="W30" s="75"/>
      <c r="X30" s="12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124"/>
      <c r="AZ30" s="75"/>
      <c r="BA30" s="109" t="s">
        <v>197</v>
      </c>
      <c r="BB30" s="75"/>
      <c r="BC30" s="75"/>
      <c r="BD30" s="124"/>
    </row>
    <row r="31" spans="2:57" ht="15.75" customHeight="1">
      <c r="U31" s="122"/>
      <c r="V31" s="75">
        <v>24</v>
      </c>
      <c r="W31" s="75"/>
      <c r="X31" s="12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124"/>
      <c r="AZ31" s="75"/>
      <c r="BA31" s="109" t="s">
        <v>198</v>
      </c>
      <c r="BB31" s="75"/>
      <c r="BC31" s="75"/>
      <c r="BD31" s="124"/>
    </row>
    <row r="32" spans="2:57" ht="15.75" customHeight="1">
      <c r="U32" s="122"/>
      <c r="V32" s="75">
        <v>23</v>
      </c>
      <c r="W32" s="75"/>
      <c r="X32" s="12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124"/>
      <c r="AZ32" s="75"/>
      <c r="BA32" s="109" t="s">
        <v>199</v>
      </c>
      <c r="BB32" s="75"/>
      <c r="BC32" s="75"/>
      <c r="BD32" s="124"/>
    </row>
    <row r="33" spans="21:56" ht="15.75" customHeight="1">
      <c r="U33" s="122"/>
      <c r="V33" s="75">
        <v>22</v>
      </c>
      <c r="W33" s="75"/>
      <c r="X33" s="125"/>
      <c r="Y33" s="75"/>
      <c r="Z33" s="75"/>
      <c r="AA33" s="75"/>
      <c r="AB33" s="75"/>
      <c r="AC33" s="75"/>
      <c r="AD33" s="75"/>
      <c r="AE33" s="75"/>
      <c r="AF33" s="75"/>
      <c r="AG33" s="75"/>
      <c r="AH33" s="75"/>
      <c r="AI33" s="75"/>
      <c r="AJ33" s="75"/>
      <c r="AK33" s="75"/>
      <c r="AL33" s="75"/>
      <c r="AM33" s="75"/>
      <c r="AN33" s="75"/>
      <c r="AO33" s="75"/>
      <c r="AP33" s="75"/>
      <c r="AQ33" s="75" t="s">
        <v>197</v>
      </c>
      <c r="AR33" s="75"/>
      <c r="AS33" s="75"/>
      <c r="AT33" s="75"/>
      <c r="AU33" s="75"/>
      <c r="AV33" s="75"/>
      <c r="AW33" s="75"/>
      <c r="AX33" s="75"/>
      <c r="AY33" s="124"/>
      <c r="AZ33" s="75"/>
      <c r="BA33" s="109" t="s">
        <v>200</v>
      </c>
      <c r="BB33" s="75"/>
      <c r="BC33" s="75"/>
      <c r="BD33" s="124"/>
    </row>
    <row r="34" spans="21:56" ht="15.75" customHeight="1">
      <c r="U34" s="122"/>
      <c r="V34" s="75">
        <v>21</v>
      </c>
      <c r="W34" s="75"/>
      <c r="X34" s="12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124"/>
      <c r="AZ34" s="75"/>
      <c r="BA34" s="109" t="s">
        <v>201</v>
      </c>
      <c r="BB34" s="75"/>
      <c r="BC34" s="75"/>
      <c r="BD34" s="124"/>
    </row>
    <row r="35" spans="21:56" ht="15.75" customHeight="1">
      <c r="U35" s="122"/>
      <c r="V35" s="75">
        <v>20</v>
      </c>
      <c r="W35" s="75"/>
      <c r="X35" s="125"/>
      <c r="Y35" s="75"/>
      <c r="Z35" s="75"/>
      <c r="AA35" s="75"/>
      <c r="AB35" s="75"/>
      <c r="AC35" s="75"/>
      <c r="AD35" s="75"/>
      <c r="AE35" s="75"/>
      <c r="AF35" s="75"/>
      <c r="AG35" s="75"/>
      <c r="AH35" s="75"/>
      <c r="AI35" s="75"/>
      <c r="AJ35" s="75"/>
      <c r="AK35" s="75"/>
      <c r="AL35" s="75"/>
      <c r="AM35" s="75"/>
      <c r="AN35" s="75" t="s">
        <v>200</v>
      </c>
      <c r="AO35" s="75"/>
      <c r="AP35" s="75"/>
      <c r="AQ35" s="75" t="s">
        <v>207</v>
      </c>
      <c r="AR35" s="75"/>
      <c r="AS35" s="75"/>
      <c r="AT35" s="75"/>
      <c r="AU35" s="75"/>
      <c r="AV35" s="75"/>
      <c r="AW35" s="75"/>
      <c r="AX35" s="75"/>
      <c r="AY35" s="124"/>
      <c r="AZ35" s="75"/>
      <c r="BA35" s="109" t="s">
        <v>202</v>
      </c>
      <c r="BB35" s="75"/>
      <c r="BC35" s="75"/>
      <c r="BD35" s="124"/>
    </row>
    <row r="36" spans="21:56" ht="15.75" customHeight="1">
      <c r="U36" s="122"/>
      <c r="V36" s="75">
        <v>19</v>
      </c>
      <c r="W36" s="75"/>
      <c r="X36" s="12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124"/>
      <c r="AZ36" s="75"/>
      <c r="BA36" s="109" t="s">
        <v>203</v>
      </c>
      <c r="BB36" s="75"/>
      <c r="BC36" s="75"/>
      <c r="BD36" s="124"/>
    </row>
    <row r="37" spans="21:56" ht="15.75" customHeight="1">
      <c r="U37" s="122"/>
      <c r="V37" s="75">
        <v>18</v>
      </c>
      <c r="W37" s="75"/>
      <c r="X37" s="125"/>
      <c r="Y37" s="75"/>
      <c r="Z37" s="75"/>
      <c r="AA37" s="75"/>
      <c r="AB37" s="75"/>
      <c r="AC37" s="75"/>
      <c r="AD37" s="75"/>
      <c r="AE37" s="75"/>
      <c r="AF37" s="75"/>
      <c r="AG37" s="75"/>
      <c r="AH37" s="75"/>
      <c r="AI37" s="75" t="s">
        <v>205</v>
      </c>
      <c r="AJ37" s="75"/>
      <c r="AK37" s="75"/>
      <c r="AL37" s="75"/>
      <c r="AM37" s="75"/>
      <c r="AN37" s="75"/>
      <c r="AO37" s="75"/>
      <c r="AP37" s="75"/>
      <c r="AQ37" s="75"/>
      <c r="AR37" s="75"/>
      <c r="AS37" s="75"/>
      <c r="AT37" s="75"/>
      <c r="AU37" s="75"/>
      <c r="AV37" s="75"/>
      <c r="AW37" s="75"/>
      <c r="AX37" s="75"/>
      <c r="AY37" s="124"/>
      <c r="AZ37" s="75"/>
      <c r="BA37" s="109" t="s">
        <v>204</v>
      </c>
      <c r="BB37" s="75"/>
      <c r="BC37" s="75"/>
      <c r="BD37" s="124"/>
    </row>
    <row r="38" spans="21:56" ht="15.75" customHeight="1">
      <c r="U38" s="122"/>
      <c r="V38" s="75">
        <v>17</v>
      </c>
      <c r="W38" s="109"/>
      <c r="X38" s="126"/>
      <c r="Y38" s="109"/>
      <c r="Z38" s="109"/>
      <c r="AA38" s="109"/>
      <c r="AB38" s="109"/>
      <c r="AC38" s="109"/>
      <c r="AD38" s="109"/>
      <c r="AE38" s="109"/>
      <c r="AF38" s="109"/>
      <c r="AG38" s="109"/>
      <c r="AH38" s="109"/>
      <c r="AI38" s="109"/>
      <c r="AJ38" s="109"/>
      <c r="AK38" s="109"/>
      <c r="AL38" s="109"/>
      <c r="AM38" s="109"/>
      <c r="AN38" s="109"/>
      <c r="AO38" s="109"/>
      <c r="AP38" s="109"/>
      <c r="AQ38" s="109"/>
      <c r="AR38" s="75" t="s">
        <v>199</v>
      </c>
      <c r="AS38" s="109"/>
      <c r="AT38" s="109"/>
      <c r="AU38" s="109"/>
      <c r="AV38" s="109"/>
      <c r="AW38" s="109"/>
      <c r="AX38" s="109"/>
      <c r="AY38" s="127"/>
      <c r="AZ38" s="109"/>
      <c r="BA38" s="109" t="s">
        <v>205</v>
      </c>
      <c r="BB38" s="75"/>
      <c r="BC38" s="75"/>
      <c r="BD38" s="124"/>
    </row>
    <row r="39" spans="21:56" ht="15.75" customHeight="1">
      <c r="U39" s="122"/>
      <c r="V39" s="109">
        <v>16</v>
      </c>
      <c r="W39" s="109"/>
      <c r="X39" s="126"/>
      <c r="Y39" s="109"/>
      <c r="Z39" s="109"/>
      <c r="AA39" s="109"/>
      <c r="AB39" s="109"/>
      <c r="AC39" s="109"/>
      <c r="AD39" s="109"/>
      <c r="AE39" s="109"/>
      <c r="AF39" s="109"/>
      <c r="AG39" s="109"/>
      <c r="AH39" s="109"/>
      <c r="AI39" s="109"/>
      <c r="AJ39" s="109"/>
      <c r="AK39" s="109"/>
      <c r="AL39" s="109" t="s">
        <v>206</v>
      </c>
      <c r="AM39" s="109"/>
      <c r="AN39" s="109"/>
      <c r="AO39" s="109"/>
      <c r="AP39" s="109"/>
      <c r="AQ39" s="109"/>
      <c r="AR39" s="109"/>
      <c r="AS39" s="109"/>
      <c r="AT39" s="109"/>
      <c r="AU39" s="109"/>
      <c r="AV39" s="109"/>
      <c r="AW39" s="109"/>
      <c r="AX39" s="109"/>
      <c r="AY39" s="127"/>
      <c r="AZ39" s="109"/>
      <c r="BA39" s="109" t="s">
        <v>206</v>
      </c>
      <c r="BB39" s="75"/>
      <c r="BC39" s="75"/>
      <c r="BD39" s="124"/>
    </row>
    <row r="40" spans="21:56" ht="15.75" customHeight="1">
      <c r="U40" s="122"/>
      <c r="V40" s="109">
        <f t="shared" ref="V40:V55" si="2">V39-1</f>
        <v>15</v>
      </c>
      <c r="W40" s="109"/>
      <c r="X40" s="126"/>
      <c r="Y40" s="109"/>
      <c r="Z40" s="109"/>
      <c r="AA40" s="109"/>
      <c r="AB40" s="109"/>
      <c r="AC40" s="109"/>
      <c r="AD40" s="109"/>
      <c r="AE40" s="109"/>
      <c r="AF40" s="109" t="s">
        <v>203</v>
      </c>
      <c r="AG40" s="109"/>
      <c r="AH40" s="109"/>
      <c r="AI40" s="109" t="s">
        <v>202</v>
      </c>
      <c r="AJ40" s="109"/>
      <c r="AK40" s="109"/>
      <c r="AL40" s="109"/>
      <c r="AM40" s="109"/>
      <c r="AN40" s="109"/>
      <c r="AO40" s="109"/>
      <c r="AP40" s="109"/>
      <c r="AQ40" s="109"/>
      <c r="AR40" s="109" t="s">
        <v>198</v>
      </c>
      <c r="AS40" s="109"/>
      <c r="AT40" s="109"/>
      <c r="AU40" s="109"/>
      <c r="AV40" s="109"/>
      <c r="AW40" s="109"/>
      <c r="AX40" s="109"/>
      <c r="AY40" s="127"/>
      <c r="AZ40" s="109"/>
      <c r="BA40" s="109" t="s">
        <v>207</v>
      </c>
      <c r="BB40" s="75"/>
      <c r="BC40" s="75"/>
      <c r="BD40" s="124"/>
    </row>
    <row r="41" spans="21:56" ht="15.75" customHeight="1">
      <c r="U41" s="122"/>
      <c r="V41" s="109">
        <f t="shared" si="2"/>
        <v>14</v>
      </c>
      <c r="W41" s="109"/>
      <c r="X41" s="126"/>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27"/>
      <c r="AZ41" s="109"/>
      <c r="BA41" s="109" t="s">
        <v>208</v>
      </c>
      <c r="BB41" s="75"/>
      <c r="BC41" s="75"/>
      <c r="BD41" s="124"/>
    </row>
    <row r="42" spans="21:56" ht="15.75" customHeight="1">
      <c r="U42" s="122"/>
      <c r="V42" s="109">
        <f t="shared" si="2"/>
        <v>13</v>
      </c>
      <c r="W42" s="109"/>
      <c r="X42" s="126"/>
      <c r="Y42" s="109"/>
      <c r="Z42" s="109"/>
      <c r="AA42" s="109"/>
      <c r="AB42" s="109"/>
      <c r="AC42" s="109"/>
      <c r="AD42" s="109"/>
      <c r="AE42" s="109"/>
      <c r="AF42" s="109"/>
      <c r="AG42" s="109"/>
      <c r="AH42" s="109"/>
      <c r="AI42" s="109"/>
      <c r="AJ42" s="109"/>
      <c r="AK42" s="109"/>
      <c r="AL42" s="109" t="s">
        <v>204</v>
      </c>
      <c r="AM42" s="109"/>
      <c r="AN42" s="109"/>
      <c r="AO42" s="109"/>
      <c r="AP42" s="109"/>
      <c r="AQ42" s="109"/>
      <c r="AR42" s="109"/>
      <c r="AS42" s="109"/>
      <c r="AT42" s="109"/>
      <c r="AU42" s="109"/>
      <c r="AV42" s="109"/>
      <c r="AW42" s="109"/>
      <c r="AX42" s="109"/>
      <c r="AY42" s="127"/>
      <c r="AZ42" s="109"/>
      <c r="BA42" s="109" t="s">
        <v>209</v>
      </c>
      <c r="BB42" s="75"/>
      <c r="BC42" s="75"/>
      <c r="BD42" s="124"/>
    </row>
    <row r="43" spans="21:56" ht="15.75" customHeight="1">
      <c r="U43" s="122"/>
      <c r="V43" s="109">
        <f t="shared" si="2"/>
        <v>12</v>
      </c>
      <c r="W43" s="109"/>
      <c r="X43" s="126"/>
      <c r="Y43" s="109"/>
      <c r="Z43" s="109"/>
      <c r="AA43" s="109"/>
      <c r="AB43" s="109"/>
      <c r="AC43" s="109"/>
      <c r="AD43" s="109"/>
      <c r="AE43" s="109"/>
      <c r="AF43" s="109"/>
      <c r="AG43" s="109"/>
      <c r="AH43" s="109"/>
      <c r="AI43" s="109" t="s">
        <v>209</v>
      </c>
      <c r="AJ43" s="109"/>
      <c r="AK43" s="109"/>
      <c r="AL43" s="109"/>
      <c r="AM43" s="109"/>
      <c r="AN43" s="109" t="s">
        <v>210</v>
      </c>
      <c r="AO43" s="109"/>
      <c r="AP43" s="109" t="s">
        <v>201</v>
      </c>
      <c r="AQ43" s="109"/>
      <c r="AR43" s="109"/>
      <c r="AS43" s="109"/>
      <c r="AT43" s="109"/>
      <c r="AU43" s="109"/>
      <c r="AV43" s="109"/>
      <c r="AW43" s="109"/>
      <c r="AX43" s="109"/>
      <c r="AY43" s="127"/>
      <c r="AZ43" s="109"/>
      <c r="BA43" s="109" t="s">
        <v>210</v>
      </c>
      <c r="BB43" s="75"/>
      <c r="BC43" s="75"/>
      <c r="BD43" s="124"/>
    </row>
    <row r="44" spans="21:56" ht="15.75" customHeight="1">
      <c r="U44" s="122"/>
      <c r="V44" s="109">
        <f t="shared" si="2"/>
        <v>11</v>
      </c>
      <c r="W44" s="109"/>
      <c r="X44" s="126"/>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27"/>
      <c r="AZ44" s="109"/>
      <c r="BA44" s="75"/>
      <c r="BB44" s="75"/>
      <c r="BC44" s="75"/>
      <c r="BD44" s="124"/>
    </row>
    <row r="45" spans="21:56" ht="15.75" customHeight="1">
      <c r="U45" s="122"/>
      <c r="V45" s="109">
        <f t="shared" si="2"/>
        <v>10</v>
      </c>
      <c r="W45" s="109"/>
      <c r="X45" s="126"/>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27"/>
      <c r="AZ45" s="109"/>
      <c r="BA45" s="75"/>
      <c r="BB45" s="128" t="s">
        <v>233</v>
      </c>
      <c r="BC45" s="128"/>
      <c r="BD45" s="129"/>
    </row>
    <row r="46" spans="21:56" ht="15.75" customHeight="1">
      <c r="U46" s="122"/>
      <c r="V46" s="109">
        <f t="shared" si="2"/>
        <v>9</v>
      </c>
      <c r="W46" s="109"/>
      <c r="X46" s="126"/>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27"/>
      <c r="AZ46" s="109"/>
      <c r="BA46" s="75"/>
      <c r="BB46" s="128" t="s">
        <v>234</v>
      </c>
      <c r="BC46" s="128"/>
      <c r="BD46" s="129"/>
    </row>
    <row r="47" spans="21:56" ht="15.75" customHeight="1">
      <c r="U47" s="122"/>
      <c r="V47" s="109">
        <f t="shared" si="2"/>
        <v>8</v>
      </c>
      <c r="W47" s="109"/>
      <c r="X47" s="126"/>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27"/>
      <c r="AZ47" s="109"/>
      <c r="BA47" s="75"/>
      <c r="BB47" s="75"/>
      <c r="BC47" s="75"/>
      <c r="BD47" s="124"/>
    </row>
    <row r="48" spans="21:56" ht="15.75" customHeight="1">
      <c r="U48" s="122"/>
      <c r="V48" s="109">
        <f t="shared" si="2"/>
        <v>7</v>
      </c>
      <c r="W48" s="109"/>
      <c r="X48" s="126"/>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27"/>
      <c r="AZ48" s="109"/>
      <c r="BA48" s="75"/>
      <c r="BB48" s="75"/>
      <c r="BC48" s="75"/>
      <c r="BD48" s="124"/>
    </row>
    <row r="49" spans="21:56" ht="15.75" customHeight="1">
      <c r="U49" s="122"/>
      <c r="V49" s="109">
        <f t="shared" si="2"/>
        <v>6</v>
      </c>
      <c r="W49" s="109"/>
      <c r="X49" s="126"/>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27"/>
      <c r="AZ49" s="109"/>
      <c r="BA49" s="75"/>
      <c r="BB49" s="75"/>
      <c r="BC49" s="75"/>
      <c r="BD49" s="124"/>
    </row>
    <row r="50" spans="21:56" ht="15.75" customHeight="1">
      <c r="U50" s="122"/>
      <c r="V50" s="109">
        <f t="shared" si="2"/>
        <v>5</v>
      </c>
      <c r="W50" s="109"/>
      <c r="X50" s="126"/>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27"/>
      <c r="AZ50" s="109"/>
      <c r="BA50" s="75"/>
      <c r="BB50" s="75"/>
      <c r="BC50" s="75"/>
      <c r="BD50" s="124"/>
    </row>
    <row r="51" spans="21:56" ht="15.75" customHeight="1">
      <c r="U51" s="122"/>
      <c r="V51" s="109">
        <f t="shared" si="2"/>
        <v>4</v>
      </c>
      <c r="W51" s="109"/>
      <c r="X51" s="126"/>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27"/>
      <c r="AZ51" s="109"/>
      <c r="BA51" s="75"/>
      <c r="BB51" s="75"/>
      <c r="BC51" s="75"/>
      <c r="BD51" s="124"/>
    </row>
    <row r="52" spans="21:56" ht="15.75" customHeight="1">
      <c r="U52" s="122"/>
      <c r="V52" s="109">
        <f t="shared" si="2"/>
        <v>3</v>
      </c>
      <c r="W52" s="109"/>
      <c r="X52" s="126"/>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27"/>
      <c r="AZ52" s="109"/>
      <c r="BA52" s="75"/>
      <c r="BB52" s="75"/>
      <c r="BC52" s="75"/>
      <c r="BD52" s="124"/>
    </row>
    <row r="53" spans="21:56" ht="15.75" customHeight="1">
      <c r="U53" s="122"/>
      <c r="V53" s="109">
        <f t="shared" si="2"/>
        <v>2</v>
      </c>
      <c r="W53" s="109"/>
      <c r="X53" s="126"/>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27"/>
      <c r="AZ53" s="109"/>
      <c r="BA53" s="75"/>
      <c r="BB53" s="75"/>
      <c r="BC53" s="75"/>
      <c r="BD53" s="124"/>
    </row>
    <row r="54" spans="21:56" ht="15.75" customHeight="1">
      <c r="U54" s="122"/>
      <c r="V54" s="109">
        <f t="shared" si="2"/>
        <v>1</v>
      </c>
      <c r="W54" s="109"/>
      <c r="X54" s="130"/>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2"/>
      <c r="AZ54" s="109"/>
      <c r="BA54" s="75"/>
      <c r="BB54" s="75"/>
      <c r="BC54" s="75"/>
      <c r="BD54" s="124"/>
    </row>
    <row r="55" spans="21:56" ht="15.75" customHeight="1">
      <c r="U55" s="122"/>
      <c r="V55" s="109">
        <f t="shared" si="2"/>
        <v>0</v>
      </c>
      <c r="W55" s="75"/>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75"/>
      <c r="AY55" s="75"/>
      <c r="AZ55" s="75"/>
      <c r="BA55" s="75"/>
      <c r="BB55" s="75"/>
      <c r="BC55" s="75"/>
      <c r="BD55" s="124"/>
    </row>
    <row r="56" spans="21:56" ht="15.75" customHeight="1">
      <c r="U56" s="122"/>
      <c r="V56" s="75"/>
      <c r="W56" s="133">
        <v>0</v>
      </c>
      <c r="X56" s="134">
        <f t="shared" ref="X56:AM56" si="3">W56+1</f>
        <v>1</v>
      </c>
      <c r="Y56" s="134">
        <f t="shared" si="3"/>
        <v>2</v>
      </c>
      <c r="Z56" s="134">
        <f t="shared" si="3"/>
        <v>3</v>
      </c>
      <c r="AA56" s="134">
        <f t="shared" si="3"/>
        <v>4</v>
      </c>
      <c r="AB56" s="134">
        <f t="shared" si="3"/>
        <v>5</v>
      </c>
      <c r="AC56" s="134">
        <f t="shared" si="3"/>
        <v>6</v>
      </c>
      <c r="AD56" s="134">
        <f t="shared" si="3"/>
        <v>7</v>
      </c>
      <c r="AE56" s="134">
        <f t="shared" si="3"/>
        <v>8</v>
      </c>
      <c r="AF56" s="134">
        <f t="shared" si="3"/>
        <v>9</v>
      </c>
      <c r="AG56" s="134">
        <f t="shared" si="3"/>
        <v>10</v>
      </c>
      <c r="AH56" s="134">
        <f t="shared" si="3"/>
        <v>11</v>
      </c>
      <c r="AI56" s="134">
        <f t="shared" si="3"/>
        <v>12</v>
      </c>
      <c r="AJ56" s="134">
        <f t="shared" si="3"/>
        <v>13</v>
      </c>
      <c r="AK56" s="134">
        <f t="shared" si="3"/>
        <v>14</v>
      </c>
      <c r="AL56" s="134">
        <f t="shared" si="3"/>
        <v>15</v>
      </c>
      <c r="AM56" s="134">
        <f t="shared" si="3"/>
        <v>16</v>
      </c>
      <c r="AN56" s="134">
        <v>17</v>
      </c>
      <c r="AO56" s="134">
        <v>18</v>
      </c>
      <c r="AP56" s="134">
        <v>19</v>
      </c>
      <c r="AQ56" s="134">
        <v>20</v>
      </c>
      <c r="AR56" s="134">
        <v>21</v>
      </c>
      <c r="AS56" s="134">
        <v>22</v>
      </c>
      <c r="AT56" s="134">
        <v>23</v>
      </c>
      <c r="AU56" s="134">
        <v>24</v>
      </c>
      <c r="AV56" s="134">
        <v>25</v>
      </c>
      <c r="AW56" s="134">
        <v>26</v>
      </c>
      <c r="AX56" s="134"/>
      <c r="AY56" s="134"/>
      <c r="AZ56" s="75"/>
      <c r="BA56" s="75"/>
      <c r="BB56" s="75"/>
      <c r="BC56" s="75"/>
      <c r="BD56" s="124"/>
    </row>
    <row r="57" spans="21:56" ht="15.75" customHeight="1">
      <c r="U57" s="122"/>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124"/>
    </row>
    <row r="58" spans="21:56" ht="15.75" customHeight="1">
      <c r="U58" s="122"/>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124"/>
    </row>
    <row r="59" spans="21:56" ht="15.75" customHeight="1">
      <c r="U59" s="135"/>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7"/>
    </row>
    <row r="60" spans="21:56" ht="15.75" customHeight="1"/>
    <row r="61" spans="21:56" ht="15.75" customHeight="1"/>
    <row r="62" spans="21:56" ht="15.75" customHeight="1"/>
    <row r="63" spans="21:56" ht="15.75" customHeight="1"/>
    <row r="64" spans="21:5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3:S3"/>
    <mergeCell ref="B4:S4"/>
    <mergeCell ref="BC7:BD7"/>
    <mergeCell ref="U24:BD24"/>
  </mergeCell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1000"/>
  <sheetViews>
    <sheetView zoomScale="66" zoomScaleNormal="66" workbookViewId="0">
      <selection activeCell="H16" sqref="H16"/>
    </sheetView>
  </sheetViews>
  <sheetFormatPr baseColWidth="10" defaultColWidth="14.42578125" defaultRowHeight="15" customHeight="1"/>
  <cols>
    <col min="1" max="1" width="10.7109375" customWidth="1"/>
    <col min="2" max="2" width="31.7109375" customWidth="1"/>
    <col min="3" max="3" width="22.5703125" customWidth="1"/>
    <col min="4" max="4" width="27.28515625" customWidth="1"/>
    <col min="5" max="5" width="24.7109375" customWidth="1"/>
    <col min="6" max="6" width="69.42578125" customWidth="1"/>
    <col min="7" max="7" width="42.85546875" customWidth="1"/>
    <col min="8" max="8" width="65.140625" customWidth="1"/>
    <col min="9" max="26" width="10.7109375" customWidth="1"/>
  </cols>
  <sheetData>
    <row r="2" spans="1:8" ht="36" customHeight="1">
      <c r="A2" s="242"/>
      <c r="B2" s="279" t="s">
        <v>235</v>
      </c>
      <c r="C2" s="280"/>
      <c r="D2" s="280"/>
      <c r="E2" s="280"/>
      <c r="F2" s="280"/>
      <c r="G2" s="280"/>
      <c r="H2" s="281"/>
    </row>
    <row r="3" spans="1:8" ht="44.25" customHeight="1">
      <c r="A3" s="243"/>
      <c r="B3" s="244" t="s">
        <v>236</v>
      </c>
      <c r="C3" s="245" t="s">
        <v>237</v>
      </c>
      <c r="D3" s="245" t="s">
        <v>238</v>
      </c>
      <c r="E3" s="244" t="s">
        <v>239</v>
      </c>
      <c r="F3" s="245" t="s">
        <v>240</v>
      </c>
      <c r="G3" s="245" t="s">
        <v>241</v>
      </c>
      <c r="H3" s="244" t="s">
        <v>242</v>
      </c>
    </row>
    <row r="4" spans="1:8" ht="232.5" customHeight="1">
      <c r="A4" s="246">
        <v>1</v>
      </c>
      <c r="B4" s="247" t="s">
        <v>243</v>
      </c>
      <c r="C4" s="248" t="s">
        <v>244</v>
      </c>
      <c r="D4" s="249" t="s">
        <v>245</v>
      </c>
      <c r="E4" s="228" t="s">
        <v>246</v>
      </c>
      <c r="F4" s="232" t="s">
        <v>461</v>
      </c>
      <c r="G4" s="229" t="s">
        <v>488</v>
      </c>
      <c r="H4" s="238" t="s">
        <v>462</v>
      </c>
    </row>
    <row r="5" spans="1:8" ht="375.75" customHeight="1">
      <c r="A5" s="246">
        <v>2</v>
      </c>
      <c r="B5" s="228" t="s">
        <v>247</v>
      </c>
      <c r="C5" s="228" t="s">
        <v>248</v>
      </c>
      <c r="D5" s="250" t="s">
        <v>249</v>
      </c>
      <c r="E5" s="251" t="s">
        <v>250</v>
      </c>
      <c r="F5" s="236" t="s">
        <v>489</v>
      </c>
      <c r="G5" s="231" t="s">
        <v>247</v>
      </c>
      <c r="H5" s="239" t="s">
        <v>481</v>
      </c>
    </row>
    <row r="6" spans="1:8" ht="375" customHeight="1">
      <c r="A6" s="246">
        <v>3</v>
      </c>
      <c r="B6" s="230" t="s">
        <v>251</v>
      </c>
      <c r="C6" s="248" t="s">
        <v>248</v>
      </c>
      <c r="D6" s="250" t="s">
        <v>252</v>
      </c>
      <c r="E6" s="228" t="s">
        <v>253</v>
      </c>
      <c r="F6" s="237" t="s">
        <v>463</v>
      </c>
      <c r="G6" s="228" t="s">
        <v>254</v>
      </c>
      <c r="H6" s="240" t="s">
        <v>464</v>
      </c>
    </row>
    <row r="7" spans="1:8" ht="293.25" customHeight="1">
      <c r="A7" s="246">
        <v>4</v>
      </c>
      <c r="B7" s="228" t="s">
        <v>255</v>
      </c>
      <c r="C7" s="248" t="s">
        <v>256</v>
      </c>
      <c r="D7" s="252" t="s">
        <v>257</v>
      </c>
      <c r="E7" s="228" t="s">
        <v>258</v>
      </c>
      <c r="F7" s="232" t="s">
        <v>465</v>
      </c>
      <c r="G7" s="228" t="s">
        <v>255</v>
      </c>
      <c r="H7" s="237" t="s">
        <v>466</v>
      </c>
    </row>
    <row r="8" spans="1:8" ht="208.5" customHeight="1">
      <c r="A8" s="246">
        <v>5</v>
      </c>
      <c r="B8" s="253" t="s">
        <v>259</v>
      </c>
      <c r="C8" s="254" t="s">
        <v>260</v>
      </c>
      <c r="D8" s="255" t="s">
        <v>261</v>
      </c>
      <c r="E8" s="228" t="s">
        <v>262</v>
      </c>
      <c r="F8" s="232" t="s">
        <v>490</v>
      </c>
      <c r="G8" s="228" t="s">
        <v>263</v>
      </c>
      <c r="H8" s="237" t="s">
        <v>467</v>
      </c>
    </row>
    <row r="9" spans="1:8" ht="408.75" customHeight="1">
      <c r="A9" s="246">
        <v>6</v>
      </c>
      <c r="B9" s="228" t="s">
        <v>264</v>
      </c>
      <c r="C9" s="256" t="s">
        <v>256</v>
      </c>
      <c r="D9" s="257" t="s">
        <v>265</v>
      </c>
      <c r="E9" s="228" t="s">
        <v>266</v>
      </c>
      <c r="F9" s="232" t="s">
        <v>491</v>
      </c>
      <c r="G9" s="228" t="s">
        <v>267</v>
      </c>
      <c r="H9" s="237" t="s">
        <v>468</v>
      </c>
    </row>
    <row r="10" spans="1:8" ht="252.75" customHeight="1">
      <c r="A10" s="246">
        <v>7</v>
      </c>
      <c r="B10" s="254" t="s">
        <v>268</v>
      </c>
      <c r="C10" s="230" t="s">
        <v>256</v>
      </c>
      <c r="D10" s="250" t="s">
        <v>269</v>
      </c>
      <c r="E10" s="254" t="s">
        <v>270</v>
      </c>
      <c r="F10" s="232" t="s">
        <v>492</v>
      </c>
      <c r="G10" s="246" t="s">
        <v>268</v>
      </c>
      <c r="H10" s="237" t="s">
        <v>469</v>
      </c>
    </row>
    <row r="11" spans="1:8" ht="234.75" customHeight="1">
      <c r="A11" s="254">
        <v>8</v>
      </c>
      <c r="B11" s="254" t="s">
        <v>268</v>
      </c>
      <c r="C11" s="256" t="s">
        <v>248</v>
      </c>
      <c r="D11" s="249" t="s">
        <v>271</v>
      </c>
      <c r="E11" s="254" t="s">
        <v>270</v>
      </c>
      <c r="F11" s="232" t="s">
        <v>493</v>
      </c>
      <c r="G11" s="254" t="s">
        <v>268</v>
      </c>
      <c r="H11" s="237" t="s">
        <v>470</v>
      </c>
    </row>
    <row r="12" spans="1:8" ht="270" customHeight="1">
      <c r="A12" s="246">
        <v>9</v>
      </c>
      <c r="B12" s="254" t="s">
        <v>272</v>
      </c>
      <c r="C12" s="256" t="s">
        <v>248</v>
      </c>
      <c r="D12" s="249" t="s">
        <v>273</v>
      </c>
      <c r="E12" s="254" t="s">
        <v>270</v>
      </c>
      <c r="F12" s="232" t="s">
        <v>494</v>
      </c>
      <c r="G12" s="254" t="s">
        <v>272</v>
      </c>
      <c r="H12" s="241" t="s">
        <v>482</v>
      </c>
    </row>
    <row r="13" spans="1:8" ht="300" customHeight="1">
      <c r="A13" s="246">
        <v>10</v>
      </c>
      <c r="B13" s="228" t="s">
        <v>274</v>
      </c>
      <c r="C13" s="256" t="s">
        <v>248</v>
      </c>
      <c r="D13" s="249" t="s">
        <v>275</v>
      </c>
      <c r="E13" s="254" t="s">
        <v>270</v>
      </c>
      <c r="F13" s="233" t="s">
        <v>495</v>
      </c>
      <c r="G13" s="228" t="s">
        <v>274</v>
      </c>
      <c r="H13" s="237" t="s">
        <v>471</v>
      </c>
    </row>
    <row r="14" spans="1:8" ht="226.5" customHeight="1">
      <c r="A14" s="246">
        <v>11</v>
      </c>
      <c r="B14" s="228" t="s">
        <v>276</v>
      </c>
      <c r="C14" s="256" t="s">
        <v>256</v>
      </c>
      <c r="D14" s="249" t="s">
        <v>277</v>
      </c>
      <c r="E14" s="254" t="s">
        <v>278</v>
      </c>
      <c r="F14" s="232" t="s">
        <v>496</v>
      </c>
      <c r="G14" s="228" t="s">
        <v>276</v>
      </c>
      <c r="H14" s="237" t="s">
        <v>483</v>
      </c>
    </row>
    <row r="15" spans="1:8" ht="338.25" customHeight="1">
      <c r="A15" s="254">
        <v>12</v>
      </c>
      <c r="B15" s="228" t="s">
        <v>279</v>
      </c>
      <c r="C15" s="228" t="s">
        <v>256</v>
      </c>
      <c r="D15" s="249" t="s">
        <v>280</v>
      </c>
      <c r="E15" s="228" t="s">
        <v>281</v>
      </c>
      <c r="F15" s="233" t="s">
        <v>474</v>
      </c>
      <c r="G15" s="228" t="s">
        <v>279</v>
      </c>
      <c r="H15" s="241" t="s">
        <v>484</v>
      </c>
    </row>
    <row r="16" spans="1:8" ht="393" customHeight="1">
      <c r="A16" s="246">
        <v>13</v>
      </c>
      <c r="B16" s="230" t="s">
        <v>282</v>
      </c>
      <c r="C16" s="248" t="s">
        <v>256</v>
      </c>
      <c r="D16" s="250" t="s">
        <v>283</v>
      </c>
      <c r="E16" s="234" t="s">
        <v>284</v>
      </c>
      <c r="F16" s="235" t="s">
        <v>497</v>
      </c>
      <c r="G16" s="230" t="s">
        <v>282</v>
      </c>
      <c r="H16" s="237" t="s">
        <v>485</v>
      </c>
    </row>
    <row r="17" spans="1:8" ht="243.75" customHeight="1">
      <c r="A17" s="246">
        <v>14</v>
      </c>
      <c r="B17" s="228" t="s">
        <v>285</v>
      </c>
      <c r="C17" s="228" t="s">
        <v>248</v>
      </c>
      <c r="D17" s="249" t="s">
        <v>286</v>
      </c>
      <c r="E17" s="254" t="s">
        <v>270</v>
      </c>
      <c r="F17" s="232" t="s">
        <v>498</v>
      </c>
      <c r="G17" s="254" t="s">
        <v>285</v>
      </c>
      <c r="H17" s="237" t="s">
        <v>475</v>
      </c>
    </row>
    <row r="18" spans="1:8" ht="260.25" customHeight="1">
      <c r="A18" s="246">
        <v>15</v>
      </c>
      <c r="B18" s="228" t="s">
        <v>285</v>
      </c>
      <c r="C18" s="228" t="s">
        <v>256</v>
      </c>
      <c r="D18" s="249" t="s">
        <v>287</v>
      </c>
      <c r="E18" s="254" t="s">
        <v>270</v>
      </c>
      <c r="F18" s="232" t="s">
        <v>499</v>
      </c>
      <c r="G18" s="254" t="s">
        <v>285</v>
      </c>
      <c r="H18" s="237" t="s">
        <v>486</v>
      </c>
    </row>
    <row r="19" spans="1:8" ht="195.75" customHeight="1">
      <c r="A19" s="246">
        <v>16</v>
      </c>
      <c r="B19" s="228" t="s">
        <v>288</v>
      </c>
      <c r="C19" s="248" t="s">
        <v>256</v>
      </c>
      <c r="D19" s="249" t="s">
        <v>289</v>
      </c>
      <c r="E19" s="228" t="s">
        <v>290</v>
      </c>
      <c r="F19" s="232" t="s">
        <v>476</v>
      </c>
      <c r="G19" s="228" t="s">
        <v>288</v>
      </c>
      <c r="H19" s="237" t="s">
        <v>477</v>
      </c>
    </row>
    <row r="20" spans="1:8" ht="281.25" customHeight="1">
      <c r="A20" s="246">
        <v>17</v>
      </c>
      <c r="B20" s="228" t="s">
        <v>288</v>
      </c>
      <c r="C20" s="248" t="s">
        <v>256</v>
      </c>
      <c r="D20" s="249" t="s">
        <v>291</v>
      </c>
      <c r="E20" s="228" t="s">
        <v>292</v>
      </c>
      <c r="F20" s="232" t="s">
        <v>478</v>
      </c>
      <c r="G20" s="228" t="s">
        <v>288</v>
      </c>
      <c r="H20" s="237" t="s">
        <v>479</v>
      </c>
    </row>
    <row r="21" spans="1:8" ht="395.25" customHeight="1">
      <c r="A21" s="254">
        <v>18</v>
      </c>
      <c r="B21" s="228" t="s">
        <v>293</v>
      </c>
      <c r="C21" s="248" t="s">
        <v>294</v>
      </c>
      <c r="D21" s="249" t="s">
        <v>295</v>
      </c>
      <c r="E21" s="228" t="s">
        <v>500</v>
      </c>
      <c r="F21" s="232" t="s">
        <v>480</v>
      </c>
      <c r="G21" s="228" t="s">
        <v>293</v>
      </c>
      <c r="H21" s="237" t="s">
        <v>487</v>
      </c>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H2"/>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2:L7"/>
  <sheetViews>
    <sheetView topLeftCell="A7" zoomScale="80" zoomScaleNormal="80" workbookViewId="0">
      <selection activeCell="B4" sqref="B4"/>
    </sheetView>
  </sheetViews>
  <sheetFormatPr baseColWidth="10" defaultColWidth="14.42578125" defaultRowHeight="15" customHeight="1"/>
  <cols>
    <col min="1" max="1" width="6.42578125" customWidth="1"/>
    <col min="2" max="2" width="18.7109375" customWidth="1"/>
    <col min="3" max="3" width="16.42578125" customWidth="1"/>
    <col min="4" max="4" width="67.140625" customWidth="1"/>
    <col min="5" max="5" width="46.85546875" customWidth="1"/>
    <col min="6" max="6" width="64.28515625" customWidth="1"/>
  </cols>
  <sheetData>
    <row r="2" spans="1:12" ht="30.75" customHeight="1">
      <c r="A2" s="75"/>
      <c r="B2" s="278" t="s">
        <v>296</v>
      </c>
      <c r="C2" s="272"/>
      <c r="D2" s="272"/>
      <c r="E2" s="272"/>
      <c r="F2" s="273"/>
      <c r="H2" s="140" t="s">
        <v>277</v>
      </c>
      <c r="I2" s="142" t="s">
        <v>278</v>
      </c>
      <c r="J2" s="77" t="s">
        <v>297</v>
      </c>
      <c r="K2" s="77" t="s">
        <v>276</v>
      </c>
      <c r="L2" s="77" t="s">
        <v>298</v>
      </c>
    </row>
    <row r="3" spans="1:12" ht="25.5">
      <c r="A3" s="77"/>
      <c r="B3" s="138" t="s">
        <v>238</v>
      </c>
      <c r="C3" s="138" t="s">
        <v>239</v>
      </c>
      <c r="D3" s="138" t="s">
        <v>240</v>
      </c>
      <c r="E3" s="138" t="s">
        <v>241</v>
      </c>
      <c r="F3" s="138" t="s">
        <v>242</v>
      </c>
    </row>
    <row r="4" spans="1:12" ht="195">
      <c r="A4" s="142">
        <v>1</v>
      </c>
      <c r="B4" s="140" t="s">
        <v>277</v>
      </c>
      <c r="C4" s="142" t="s">
        <v>278</v>
      </c>
      <c r="D4" s="228" t="s">
        <v>472</v>
      </c>
      <c r="E4" s="77" t="s">
        <v>276</v>
      </c>
      <c r="F4" s="228" t="s">
        <v>473</v>
      </c>
    </row>
    <row r="5" spans="1:12" ht="405">
      <c r="A5" s="139">
        <v>2</v>
      </c>
      <c r="B5" s="144" t="s">
        <v>265</v>
      </c>
      <c r="C5" s="77" t="s">
        <v>266</v>
      </c>
      <c r="D5" s="232" t="s">
        <v>501</v>
      </c>
      <c r="E5" s="77" t="s">
        <v>267</v>
      </c>
      <c r="F5" s="228" t="s">
        <v>502</v>
      </c>
    </row>
    <row r="6" spans="1:12" ht="240">
      <c r="A6" s="139">
        <v>3</v>
      </c>
      <c r="B6" s="140" t="s">
        <v>295</v>
      </c>
      <c r="C6" s="77" t="s">
        <v>299</v>
      </c>
      <c r="D6" s="228" t="s">
        <v>503</v>
      </c>
      <c r="E6" s="77" t="s">
        <v>293</v>
      </c>
      <c r="F6" s="258" t="s">
        <v>504</v>
      </c>
    </row>
    <row r="7" spans="1:12" ht="285">
      <c r="A7" s="139">
        <v>4</v>
      </c>
      <c r="B7" s="141" t="s">
        <v>283</v>
      </c>
      <c r="C7" s="145" t="s">
        <v>284</v>
      </c>
      <c r="D7" s="234" t="s">
        <v>505</v>
      </c>
      <c r="E7" s="117" t="s">
        <v>282</v>
      </c>
      <c r="F7" s="228" t="s">
        <v>506</v>
      </c>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VARIABLES DEPENDIENTES E INDEPE</vt:lpstr>
      <vt:lpstr>PREGUNTA 5,8,9</vt:lpstr>
      <vt:lpstr>COSTO DE MANO DE OBRA</vt:lpstr>
      <vt:lpstr>PREGUNTA 6 Y 7</vt:lpstr>
      <vt:lpstr>CODIGOS CIUU</vt:lpstr>
      <vt:lpstr>MATRIZ DOFA</vt:lpstr>
      <vt:lpstr>MATRIZ VESTER</vt:lpstr>
      <vt:lpstr>ESTRATEGIAS</vt:lpstr>
      <vt:lpstr>ESTRATEGIAS SUSCEPTIBLES</vt:lpstr>
      <vt:lpstr>MATRIZ FACTOR DE EXITO</vt:lpstr>
      <vt:lpstr>ESTRATEGIAS RESUMEN</vt:lpstr>
      <vt:lpstr>TABLA DE INDICADORES</vt:lpstr>
      <vt:lpstr>MATRIZ DE 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2022-03-07T02:43:53Z</dcterms:created>
  <dcterms:modified xsi:type="dcterms:W3CDTF">2022-06-18T00:45:04Z</dcterms:modified>
</cp:coreProperties>
</file>