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amil\OneDrive\Escritorio\SEMESTRE 10\PROYECTO DE GRAD\"/>
    </mc:Choice>
  </mc:AlternateContent>
  <bookViews>
    <workbookView xWindow="0" yWindow="0" windowWidth="20490" windowHeight="7650"/>
  </bookViews>
  <sheets>
    <sheet name="Página 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52" i="1" l="1"/>
  <c r="S51" i="1"/>
  <c r="T51" i="1"/>
  <c r="S48" i="1"/>
  <c r="S47" i="1"/>
  <c r="T47" i="1"/>
  <c r="S43" i="1"/>
  <c r="S44" i="1"/>
  <c r="T43" i="1"/>
  <c r="S40" i="1"/>
  <c r="S41" i="1"/>
  <c r="S39" i="1"/>
  <c r="T39" i="1"/>
  <c r="S36" i="1"/>
  <c r="S37" i="1"/>
  <c r="S35" i="1"/>
  <c r="T35" i="1"/>
  <c r="S33" i="1"/>
  <c r="S32" i="1"/>
  <c r="S31" i="1"/>
  <c r="T31" i="1"/>
  <c r="S28" i="1"/>
  <c r="S29" i="1"/>
  <c r="S27" i="1"/>
  <c r="T27" i="1"/>
  <c r="T23" i="1"/>
  <c r="S24" i="1"/>
  <c r="S25" i="1"/>
  <c r="S23" i="1"/>
  <c r="S21" i="1"/>
  <c r="T19" i="1"/>
  <c r="S19" i="1"/>
  <c r="S20" i="1"/>
  <c r="S16" i="1"/>
  <c r="S17" i="1"/>
  <c r="S15" i="1"/>
  <c r="T15" i="1" s="1"/>
  <c r="S11" i="1"/>
  <c r="T11" i="1" l="1"/>
</calcChain>
</file>

<file path=xl/sharedStrings.xml><?xml version="1.0" encoding="utf-8"?>
<sst xmlns="http://schemas.openxmlformats.org/spreadsheetml/2006/main" count="122" uniqueCount="52">
  <si>
    <t>ELEMENTO</t>
  </si>
  <si>
    <t>ID. CILINDRO</t>
  </si>
  <si>
    <t>CANTIDAD 
CILINDROS</t>
  </si>
  <si>
    <t>FECHA DE MOLDEO</t>
  </si>
  <si>
    <t>RESISTENCIA DISEÑO
PSI</t>
  </si>
  <si>
    <t>FECHA DE ROTURA</t>
  </si>
  <si>
    <t>DÍA DE FALLA</t>
  </si>
  <si>
    <t>RESISTENCIA OBTENIDA PSI</t>
  </si>
  <si>
    <t>% RESISTENCIA ALCANZADA</t>
  </si>
  <si>
    <t>% PROMEDIO RESISTENCIA ALCANZADA</t>
  </si>
  <si>
    <t>Fecha Emisión:</t>
  </si>
  <si>
    <t>CODIGO</t>
  </si>
  <si>
    <t>REVISIÓN N°</t>
  </si>
  <si>
    <t>CONCRETERA</t>
  </si>
  <si>
    <t>FECHA DE DESENCOFRADO</t>
  </si>
  <si>
    <t>FECHA DE SALIDA DE OBRA</t>
  </si>
  <si>
    <t>FECHA DE INMERSION</t>
  </si>
  <si>
    <t>TESTIGO</t>
  </si>
  <si>
    <t xml:space="preserve">SI </t>
  </si>
  <si>
    <t>NO</t>
  </si>
  <si>
    <t>FORMATO RELACIÓN Y CONTROL DE CILINDROS</t>
  </si>
  <si>
    <t>RELACIÓN DE RESULTADOS Y TOMA DE MUESTRAS DE CILINDRO - RESISTENCIA A LA COMPRESIÓN DE CONCRETO</t>
  </si>
  <si>
    <t>INARPROYECT S.A.S</t>
  </si>
  <si>
    <t>URBANIZACION CAMINOS DE ESPERANZA SAMACA-BOYACA</t>
  </si>
  <si>
    <t>SAMACA-BOYACA</t>
  </si>
  <si>
    <t>Página 1 de 1</t>
  </si>
  <si>
    <t>COLUMNAS PUNTO FIJO PRIMER PISO BLOQUE B</t>
  </si>
  <si>
    <t>COL 1ER PISO 13 JUNIO 2022</t>
  </si>
  <si>
    <t>ARGOS</t>
  </si>
  <si>
    <t>DOVELAS 303B</t>
  </si>
  <si>
    <t>DOV 303B 19 JULIO 2022</t>
  </si>
  <si>
    <t>MANUAL</t>
  </si>
  <si>
    <t>DOVELAS 202B</t>
  </si>
  <si>
    <t>DOV 202B 12 JULIO</t>
  </si>
  <si>
    <t>ENTREPISO 201-202B</t>
  </si>
  <si>
    <t>ENTREPISO 204-203B</t>
  </si>
  <si>
    <t>ENTREPISO 201-202B 18 JULIO</t>
  </si>
  <si>
    <t>ENTREPISO 204-203B 11 JULIO</t>
  </si>
  <si>
    <t>ENTREPISO 304-303B</t>
  </si>
  <si>
    <t>ENTREPISO 304-303B 27 JULIO</t>
  </si>
  <si>
    <t>COLUMNAS 3ER PISO BLOQUE B</t>
  </si>
  <si>
    <t>COL 3ER PISO 18 JULIO</t>
  </si>
  <si>
    <t>DOV 302B</t>
  </si>
  <si>
    <t>DOV 302B 12 JULIO</t>
  </si>
  <si>
    <t>ENTREPISO 401-402B</t>
  </si>
  <si>
    <t>ENTREPISO 401-402B HOLCIM</t>
  </si>
  <si>
    <t>HOLCIM</t>
  </si>
  <si>
    <t>ENTREPISO 503-504B</t>
  </si>
  <si>
    <t>ENTREPISO 503-504B COLCONCRETO</t>
  </si>
  <si>
    <t>COLCONCRETOS</t>
  </si>
  <si>
    <t>DOVELAS 403B</t>
  </si>
  <si>
    <t>DOV 403B 8 AGOSTO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</si>
</sst>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  <font>
      <sz val="11"/>
      <color rgb="FF00B050"/>
      <name val="Arial"/>
      <family val="2"/>
    </font>
    <font>
      <b/>
      <i/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4" fillId="3" borderId="1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9" fontId="2" fillId="4" borderId="20" xfId="1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9" fontId="2" fillId="4" borderId="22" xfId="1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9" fontId="2" fillId="4" borderId="23" xfId="1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9" fontId="2" fillId="5" borderId="24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4" borderId="24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4" borderId="20" xfId="0" applyFont="1" applyFill="1" applyBorder="1" applyAlignment="1">
      <alignment horizontal="center" vertical="center"/>
    </xf>
    <xf numFmtId="9" fontId="7" fillId="4" borderId="21" xfId="1" applyFont="1" applyFill="1" applyBorder="1" applyAlignment="1">
      <alignment horizontal="center" vertical="center"/>
    </xf>
    <xf numFmtId="9" fontId="7" fillId="4" borderId="9" xfId="1" applyFont="1" applyFill="1" applyBorder="1" applyAlignment="1">
      <alignment horizontal="center" vertical="center"/>
    </xf>
    <xf numFmtId="9" fontId="7" fillId="4" borderId="14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 wrapText="1"/>
    </xf>
    <xf numFmtId="0" fontId="2" fillId="4" borderId="19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2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/>
    </xf>
    <xf numFmtId="0" fontId="2" fillId="4" borderId="22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14" fontId="2" fillId="4" borderId="20" xfId="0" applyNumberFormat="1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3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 wrapText="1"/>
    </xf>
    <xf numFmtId="0" fontId="2" fillId="4" borderId="24" xfId="0" applyFont="1" applyFill="1" applyBorder="1" applyAlignment="1">
      <alignment horizontal="center" vertical="center"/>
    </xf>
    <xf numFmtId="14" fontId="2" fillId="4" borderId="24" xfId="0" applyNumberFormat="1" applyFont="1" applyFill="1" applyBorder="1" applyAlignment="1">
      <alignment horizontal="center" vertical="center"/>
    </xf>
    <xf numFmtId="14" fontId="2" fillId="4" borderId="22" xfId="0" applyNumberFormat="1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23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/>
    </xf>
    <xf numFmtId="14" fontId="2" fillId="5" borderId="24" xfId="0" applyNumberFormat="1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26" xfId="0" applyFont="1" applyFill="1" applyBorder="1" applyAlignment="1">
      <alignment horizontal="center" vertical="center"/>
    </xf>
    <xf numFmtId="0" fontId="2" fillId="5" borderId="27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4" borderId="26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4" fontId="2" fillId="4" borderId="23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 wrapText="1"/>
    </xf>
    <xf numFmtId="0" fontId="4" fillId="3" borderId="30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>
      <alignment horizontal="center" vertical="center"/>
    </xf>
    <xf numFmtId="0" fontId="2" fillId="4" borderId="32" xfId="0" applyFont="1" applyFill="1" applyBorder="1" applyAlignment="1">
      <alignment horizontal="center" vertical="center"/>
    </xf>
    <xf numFmtId="9" fontId="2" fillId="4" borderId="32" xfId="1" applyFont="1" applyFill="1" applyBorder="1" applyAlignment="1">
      <alignment horizontal="center" vertical="center"/>
    </xf>
    <xf numFmtId="9" fontId="7" fillId="4" borderId="33" xfId="1" applyFont="1" applyFill="1" applyBorder="1" applyAlignment="1">
      <alignment horizontal="center" vertical="center"/>
    </xf>
    <xf numFmtId="0" fontId="2" fillId="5" borderId="31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/>
    </xf>
    <xf numFmtId="0" fontId="2" fillId="5" borderId="32" xfId="0" applyFont="1" applyFill="1" applyBorder="1" applyAlignment="1">
      <alignment horizontal="center" vertical="center"/>
    </xf>
    <xf numFmtId="14" fontId="2" fillId="4" borderId="25" xfId="0" applyNumberFormat="1" applyFont="1" applyFill="1" applyBorder="1" applyAlignment="1">
      <alignment horizontal="center" vertical="center"/>
    </xf>
    <xf numFmtId="0" fontId="8" fillId="4" borderId="25" xfId="0" applyFont="1" applyFill="1" applyBorder="1" applyAlignment="1">
      <alignment horizontal="center" vertical="center"/>
    </xf>
    <xf numFmtId="0" fontId="8" fillId="4" borderId="26" xfId="0" applyFont="1" applyFill="1" applyBorder="1" applyAlignment="1">
      <alignment horizontal="center" vertical="center"/>
    </xf>
    <xf numFmtId="0" fontId="8" fillId="4" borderId="27" xfId="0" applyFont="1" applyFill="1" applyBorder="1" applyAlignment="1">
      <alignment horizontal="center" vertical="center"/>
    </xf>
    <xf numFmtId="14" fontId="2" fillId="5" borderId="25" xfId="0" applyNumberFormat="1" applyFont="1" applyFill="1" applyBorder="1" applyAlignment="1">
      <alignment horizontal="center" vertical="center"/>
    </xf>
    <xf numFmtId="0" fontId="8" fillId="5" borderId="25" xfId="0" applyFont="1" applyFill="1" applyBorder="1" applyAlignment="1">
      <alignment horizontal="center" vertical="center"/>
    </xf>
    <xf numFmtId="0" fontId="8" fillId="5" borderId="26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9" fontId="2" fillId="4" borderId="24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142875</xdr:rowOff>
    </xdr:from>
    <xdr:to>
      <xdr:col>3</xdr:col>
      <xdr:colOff>676275</xdr:colOff>
      <xdr:row>5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B10AC7D-27E6-E546-6F5A-1E1E703ADC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0050" y="333375"/>
          <a:ext cx="1543050" cy="6191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54"/>
  <sheetViews>
    <sheetView tabSelected="1" zoomScale="70" zoomScaleNormal="70" workbookViewId="0">
      <selection activeCell="V54" sqref="V54"/>
    </sheetView>
  </sheetViews>
  <sheetFormatPr baseColWidth="10" defaultRowHeight="14.25" x14ac:dyDescent="0.25"/>
  <cols>
    <col min="1" max="1" width="3.140625" style="1" customWidth="1"/>
    <col min="2" max="2" width="10.5703125" style="1" customWidth="1"/>
    <col min="3" max="3" width="5.28515625" style="1" customWidth="1"/>
    <col min="4" max="4" width="32.28515625" style="2" customWidth="1"/>
    <col min="5" max="5" width="11.42578125" style="1"/>
    <col min="6" max="6" width="17" style="1" customWidth="1"/>
    <col min="7" max="7" width="11.42578125" style="1"/>
    <col min="8" max="8" width="4.28515625" style="1" customWidth="1"/>
    <col min="9" max="11" width="14" style="1" customWidth="1"/>
    <col min="12" max="12" width="14.85546875" style="1" customWidth="1"/>
    <col min="13" max="14" width="6.5703125" style="1" customWidth="1"/>
    <col min="15" max="15" width="11.42578125" style="1"/>
    <col min="16" max="16" width="4.5703125" style="1" customWidth="1"/>
    <col min="17" max="17" width="11.42578125" style="1"/>
    <col min="18" max="18" width="16" style="1" customWidth="1"/>
    <col min="19" max="19" width="16.42578125" style="1" customWidth="1"/>
    <col min="20" max="20" width="16.85546875" style="1" customWidth="1"/>
    <col min="21" max="16384" width="11.42578125" style="1"/>
  </cols>
  <sheetData>
    <row r="1" spans="2:20" ht="15" thickBot="1" x14ac:dyDescent="0.3"/>
    <row r="2" spans="2:20" ht="12" customHeight="1" x14ac:dyDescent="0.25">
      <c r="B2" s="78"/>
      <c r="C2" s="79"/>
      <c r="D2" s="80"/>
      <c r="E2" s="26" t="s">
        <v>22</v>
      </c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8"/>
      <c r="S2" s="32" t="s">
        <v>11</v>
      </c>
      <c r="T2" s="33"/>
    </row>
    <row r="3" spans="2:20" ht="12" customHeight="1" x14ac:dyDescent="0.25">
      <c r="B3" s="81"/>
      <c r="C3" s="82"/>
      <c r="D3" s="83"/>
      <c r="E3" s="29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1"/>
      <c r="S3" s="34"/>
      <c r="T3" s="35"/>
    </row>
    <row r="4" spans="2:20" ht="15" customHeight="1" x14ac:dyDescent="0.25">
      <c r="B4" s="81"/>
      <c r="C4" s="82"/>
      <c r="D4" s="83"/>
      <c r="E4" s="84" t="s">
        <v>20</v>
      </c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6"/>
      <c r="S4" s="34" t="s">
        <v>12</v>
      </c>
      <c r="T4" s="35"/>
    </row>
    <row r="5" spans="2:20" ht="15" customHeight="1" x14ac:dyDescent="0.25">
      <c r="B5" s="81"/>
      <c r="C5" s="82"/>
      <c r="D5" s="83"/>
      <c r="E5" s="84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6"/>
      <c r="S5" s="38" t="s">
        <v>25</v>
      </c>
      <c r="T5" s="39"/>
    </row>
    <row r="6" spans="2:20" ht="15" customHeight="1" x14ac:dyDescent="0.25">
      <c r="B6" s="81"/>
      <c r="C6" s="82"/>
      <c r="D6" s="83"/>
      <c r="E6" s="84" t="s">
        <v>23</v>
      </c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6"/>
      <c r="S6" s="40"/>
      <c r="T6" s="41"/>
    </row>
    <row r="7" spans="2:20" ht="15.75" customHeight="1" thickBot="1" x14ac:dyDescent="0.3">
      <c r="B7" s="36" t="s">
        <v>10</v>
      </c>
      <c r="C7" s="37"/>
      <c r="D7" s="37"/>
      <c r="E7" s="87" t="s">
        <v>24</v>
      </c>
      <c r="F7" s="88"/>
      <c r="G7" s="88"/>
      <c r="H7" s="88"/>
      <c r="I7" s="88"/>
      <c r="J7" s="88"/>
      <c r="K7" s="88"/>
      <c r="L7" s="88"/>
      <c r="M7" s="88"/>
      <c r="N7" s="88"/>
      <c r="O7" s="88"/>
      <c r="P7" s="88"/>
      <c r="Q7" s="88"/>
      <c r="R7" s="89"/>
      <c r="S7" s="42"/>
      <c r="T7" s="43"/>
    </row>
    <row r="8" spans="2:20" ht="9" customHeight="1" thickBot="1" x14ac:dyDescent="0.3"/>
    <row r="9" spans="2:20" ht="20.25" customHeight="1" thickBot="1" x14ac:dyDescent="0.3">
      <c r="B9" s="91" t="s">
        <v>21</v>
      </c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3"/>
    </row>
    <row r="10" spans="2:20" ht="39.75" customHeight="1" thickBot="1" x14ac:dyDescent="0.3">
      <c r="B10" s="94" t="s">
        <v>0</v>
      </c>
      <c r="C10" s="95"/>
      <c r="D10" s="3" t="s">
        <v>1</v>
      </c>
      <c r="E10" s="3" t="s">
        <v>2</v>
      </c>
      <c r="F10" s="3" t="s">
        <v>13</v>
      </c>
      <c r="G10" s="44" t="s">
        <v>3</v>
      </c>
      <c r="H10" s="44"/>
      <c r="I10" s="3" t="s">
        <v>14</v>
      </c>
      <c r="J10" s="3" t="s">
        <v>16</v>
      </c>
      <c r="K10" s="3" t="s">
        <v>15</v>
      </c>
      <c r="L10" s="3" t="s">
        <v>4</v>
      </c>
      <c r="M10" s="96" t="s">
        <v>17</v>
      </c>
      <c r="N10" s="97"/>
      <c r="O10" s="44" t="s">
        <v>5</v>
      </c>
      <c r="P10" s="44"/>
      <c r="Q10" s="3" t="s">
        <v>6</v>
      </c>
      <c r="R10" s="3" t="s">
        <v>7</v>
      </c>
      <c r="S10" s="3" t="s">
        <v>8</v>
      </c>
      <c r="T10" s="4" t="s">
        <v>9</v>
      </c>
    </row>
    <row r="11" spans="2:20" x14ac:dyDescent="0.25">
      <c r="B11" s="45" t="s">
        <v>26</v>
      </c>
      <c r="C11" s="46"/>
      <c r="D11" s="5" t="s">
        <v>27</v>
      </c>
      <c r="E11" s="51">
        <v>4</v>
      </c>
      <c r="F11" s="75" t="s">
        <v>28</v>
      </c>
      <c r="G11" s="54">
        <v>44725</v>
      </c>
      <c r="H11" s="51"/>
      <c r="I11" s="108">
        <v>44726</v>
      </c>
      <c r="J11" s="108">
        <v>44726</v>
      </c>
      <c r="K11" s="108">
        <v>44752</v>
      </c>
      <c r="L11" s="51">
        <v>4000</v>
      </c>
      <c r="M11" s="109" t="s">
        <v>18</v>
      </c>
      <c r="N11" s="75" t="s">
        <v>19</v>
      </c>
      <c r="O11" s="54">
        <v>44753</v>
      </c>
      <c r="P11" s="51"/>
      <c r="Q11" s="5">
        <v>28</v>
      </c>
      <c r="R11" s="5">
        <v>4200</v>
      </c>
      <c r="S11" s="6">
        <f>+R11/$L$11</f>
        <v>1.05</v>
      </c>
      <c r="T11" s="23">
        <f>AVERAGE(S11:S14)</f>
        <v>1.05</v>
      </c>
    </row>
    <row r="12" spans="2:20" ht="15" customHeight="1" x14ac:dyDescent="0.25">
      <c r="B12" s="47"/>
      <c r="C12" s="48"/>
      <c r="D12" s="22" t="s">
        <v>27</v>
      </c>
      <c r="E12" s="52"/>
      <c r="F12" s="76"/>
      <c r="G12" s="52"/>
      <c r="H12" s="52"/>
      <c r="I12" s="76"/>
      <c r="J12" s="76"/>
      <c r="K12" s="76"/>
      <c r="L12" s="52"/>
      <c r="M12" s="110"/>
      <c r="N12" s="76"/>
      <c r="O12" s="63"/>
      <c r="P12" s="52"/>
      <c r="Q12" s="7"/>
      <c r="R12" s="7"/>
      <c r="S12" s="8"/>
      <c r="T12" s="24"/>
    </row>
    <row r="13" spans="2:20" ht="15" customHeight="1" x14ac:dyDescent="0.25">
      <c r="B13" s="98"/>
      <c r="C13" s="99"/>
      <c r="D13" s="22" t="s">
        <v>27</v>
      </c>
      <c r="E13" s="101"/>
      <c r="F13" s="76"/>
      <c r="G13" s="101"/>
      <c r="H13" s="101"/>
      <c r="I13" s="76"/>
      <c r="J13" s="76"/>
      <c r="K13" s="76"/>
      <c r="L13" s="101"/>
      <c r="M13" s="110"/>
      <c r="N13" s="76"/>
      <c r="O13" s="63"/>
      <c r="P13" s="52"/>
      <c r="Q13" s="100"/>
      <c r="R13" s="100"/>
      <c r="S13" s="102"/>
      <c r="T13" s="103"/>
    </row>
    <row r="14" spans="2:20" ht="15.75" customHeight="1" thickBot="1" x14ac:dyDescent="0.3">
      <c r="B14" s="49"/>
      <c r="C14" s="50"/>
      <c r="D14" s="22" t="s">
        <v>27</v>
      </c>
      <c r="E14" s="53"/>
      <c r="F14" s="77"/>
      <c r="G14" s="53"/>
      <c r="H14" s="53"/>
      <c r="I14" s="77"/>
      <c r="J14" s="77"/>
      <c r="K14" s="77"/>
      <c r="L14" s="53"/>
      <c r="M14" s="111"/>
      <c r="N14" s="77"/>
      <c r="O14" s="90"/>
      <c r="P14" s="53"/>
      <c r="Q14" s="9"/>
      <c r="R14" s="9"/>
      <c r="S14" s="10"/>
      <c r="T14" s="25"/>
    </row>
    <row r="15" spans="2:20" ht="15" thickBot="1" x14ac:dyDescent="0.3">
      <c r="B15" s="64" t="s">
        <v>29</v>
      </c>
      <c r="C15" s="65"/>
      <c r="D15" s="11" t="s">
        <v>30</v>
      </c>
      <c r="E15" s="70">
        <v>4</v>
      </c>
      <c r="F15" s="72" t="s">
        <v>31</v>
      </c>
      <c r="G15" s="71">
        <v>44761</v>
      </c>
      <c r="H15" s="70"/>
      <c r="I15" s="112">
        <v>44762</v>
      </c>
      <c r="J15" s="112">
        <v>44762</v>
      </c>
      <c r="K15" s="112">
        <v>44768</v>
      </c>
      <c r="L15" s="70">
        <v>1800</v>
      </c>
      <c r="M15" s="72" t="s">
        <v>18</v>
      </c>
      <c r="N15" s="113" t="s">
        <v>19</v>
      </c>
      <c r="O15" s="71">
        <v>44769</v>
      </c>
      <c r="P15" s="70"/>
      <c r="Q15" s="11">
        <v>8</v>
      </c>
      <c r="R15" s="11">
        <v>2030</v>
      </c>
      <c r="S15" s="12">
        <f>+R15/$L$15</f>
        <v>1.1277777777777778</v>
      </c>
      <c r="T15" s="23">
        <f>AVERAGE(S15:S18)</f>
        <v>1.3296296296296297</v>
      </c>
    </row>
    <row r="16" spans="2:20" ht="15" customHeight="1" thickBot="1" x14ac:dyDescent="0.3">
      <c r="B16" s="66"/>
      <c r="C16" s="67"/>
      <c r="D16" s="21" t="s">
        <v>30</v>
      </c>
      <c r="E16" s="56"/>
      <c r="F16" s="73"/>
      <c r="G16" s="56"/>
      <c r="H16" s="56"/>
      <c r="I16" s="73"/>
      <c r="J16" s="73"/>
      <c r="K16" s="73"/>
      <c r="L16" s="56"/>
      <c r="M16" s="73"/>
      <c r="N16" s="114"/>
      <c r="O16" s="55">
        <v>44775</v>
      </c>
      <c r="P16" s="56"/>
      <c r="Q16" s="13">
        <v>14</v>
      </c>
      <c r="R16" s="13">
        <v>2290</v>
      </c>
      <c r="S16" s="12">
        <f t="shared" ref="S16:S18" si="0">+R16/$L$15</f>
        <v>1.2722222222222221</v>
      </c>
      <c r="T16" s="24"/>
    </row>
    <row r="17" spans="2:20" ht="15" customHeight="1" thickBot="1" x14ac:dyDescent="0.3">
      <c r="B17" s="104"/>
      <c r="C17" s="105"/>
      <c r="D17" s="21" t="s">
        <v>30</v>
      </c>
      <c r="E17" s="107"/>
      <c r="F17" s="73"/>
      <c r="G17" s="107"/>
      <c r="H17" s="107"/>
      <c r="I17" s="73"/>
      <c r="J17" s="73"/>
      <c r="K17" s="73"/>
      <c r="L17" s="107"/>
      <c r="M17" s="73"/>
      <c r="N17" s="114"/>
      <c r="O17" s="55">
        <v>44789</v>
      </c>
      <c r="P17" s="56"/>
      <c r="Q17" s="106">
        <v>28</v>
      </c>
      <c r="R17" s="106">
        <v>2860</v>
      </c>
      <c r="S17" s="12">
        <f t="shared" si="0"/>
        <v>1.5888888888888888</v>
      </c>
      <c r="T17" s="103"/>
    </row>
    <row r="18" spans="2:20" ht="15" customHeight="1" thickBot="1" x14ac:dyDescent="0.3">
      <c r="B18" s="68"/>
      <c r="C18" s="69"/>
      <c r="D18" s="21" t="s">
        <v>30</v>
      </c>
      <c r="E18" s="58"/>
      <c r="F18" s="74"/>
      <c r="G18" s="58"/>
      <c r="H18" s="58"/>
      <c r="I18" s="74"/>
      <c r="J18" s="74"/>
      <c r="K18" s="74"/>
      <c r="L18" s="58"/>
      <c r="M18" s="74"/>
      <c r="N18" s="115"/>
      <c r="O18" s="57" t="s">
        <v>17</v>
      </c>
      <c r="P18" s="58"/>
      <c r="Q18" s="14"/>
      <c r="R18" s="14"/>
      <c r="S18" s="12"/>
      <c r="T18" s="25"/>
    </row>
    <row r="19" spans="2:20" ht="15" thickBot="1" x14ac:dyDescent="0.3">
      <c r="B19" s="59" t="s">
        <v>32</v>
      </c>
      <c r="C19" s="60"/>
      <c r="D19" s="18" t="s">
        <v>33</v>
      </c>
      <c r="E19" s="61">
        <v>4</v>
      </c>
      <c r="F19" s="75" t="s">
        <v>31</v>
      </c>
      <c r="G19" s="62">
        <v>44754</v>
      </c>
      <c r="H19" s="61"/>
      <c r="I19" s="108">
        <v>44755</v>
      </c>
      <c r="J19" s="108">
        <v>44755</v>
      </c>
      <c r="K19" s="108">
        <v>44768</v>
      </c>
      <c r="L19" s="61">
        <v>1800</v>
      </c>
      <c r="M19" s="75" t="s">
        <v>18</v>
      </c>
      <c r="N19" s="109" t="s">
        <v>19</v>
      </c>
      <c r="O19" s="62">
        <v>44769</v>
      </c>
      <c r="P19" s="61"/>
      <c r="Q19" s="15">
        <v>15</v>
      </c>
      <c r="R19" s="18">
        <v>1840</v>
      </c>
      <c r="S19" s="116">
        <f>+R19/$L$19</f>
        <v>1.0222222222222221</v>
      </c>
      <c r="T19" s="23">
        <f>AVERAGE(S19:S22)</f>
        <v>1.0722222222222222</v>
      </c>
    </row>
    <row r="20" spans="2:20" ht="15" customHeight="1" thickBot="1" x14ac:dyDescent="0.3">
      <c r="B20" s="47"/>
      <c r="C20" s="48"/>
      <c r="D20" s="18" t="s">
        <v>33</v>
      </c>
      <c r="E20" s="52"/>
      <c r="F20" s="76"/>
      <c r="G20" s="52"/>
      <c r="H20" s="52"/>
      <c r="I20" s="76"/>
      <c r="J20" s="76"/>
      <c r="K20" s="76"/>
      <c r="L20" s="52"/>
      <c r="M20" s="76"/>
      <c r="N20" s="110"/>
      <c r="O20" s="63">
        <v>44775</v>
      </c>
      <c r="P20" s="52"/>
      <c r="Q20" s="7">
        <v>21</v>
      </c>
      <c r="R20" s="19">
        <v>1890</v>
      </c>
      <c r="S20" s="116">
        <f>+R20/$L$19</f>
        <v>1.05</v>
      </c>
      <c r="T20" s="24"/>
    </row>
    <row r="21" spans="2:20" ht="15" customHeight="1" thickBot="1" x14ac:dyDescent="0.3">
      <c r="B21" s="98"/>
      <c r="C21" s="99"/>
      <c r="D21" s="18" t="s">
        <v>33</v>
      </c>
      <c r="E21" s="101"/>
      <c r="F21" s="76"/>
      <c r="G21" s="101"/>
      <c r="H21" s="101"/>
      <c r="I21" s="76"/>
      <c r="J21" s="76"/>
      <c r="K21" s="76"/>
      <c r="L21" s="101"/>
      <c r="M21" s="76"/>
      <c r="N21" s="110"/>
      <c r="O21" s="63">
        <v>44782</v>
      </c>
      <c r="P21" s="52"/>
      <c r="Q21" s="100">
        <v>28</v>
      </c>
      <c r="R21" s="100">
        <v>2060</v>
      </c>
      <c r="S21" s="116">
        <f>+R21/$L$19</f>
        <v>1.1444444444444444</v>
      </c>
      <c r="T21" s="103"/>
    </row>
    <row r="22" spans="2:20" ht="15.75" customHeight="1" thickBot="1" x14ac:dyDescent="0.3">
      <c r="B22" s="49"/>
      <c r="C22" s="50"/>
      <c r="D22" s="18" t="s">
        <v>33</v>
      </c>
      <c r="E22" s="53"/>
      <c r="F22" s="77"/>
      <c r="G22" s="53"/>
      <c r="H22" s="53"/>
      <c r="I22" s="77"/>
      <c r="J22" s="77"/>
      <c r="K22" s="77"/>
      <c r="L22" s="53"/>
      <c r="M22" s="77"/>
      <c r="N22" s="111"/>
      <c r="O22" s="90" t="s">
        <v>17</v>
      </c>
      <c r="P22" s="53"/>
      <c r="Q22" s="9"/>
      <c r="R22" s="20"/>
      <c r="S22" s="116"/>
      <c r="T22" s="25"/>
    </row>
    <row r="23" spans="2:20" ht="15" thickBot="1" x14ac:dyDescent="0.3">
      <c r="B23" s="64" t="s">
        <v>34</v>
      </c>
      <c r="C23" s="65"/>
      <c r="D23" s="21" t="s">
        <v>36</v>
      </c>
      <c r="E23" s="70">
        <v>4</v>
      </c>
      <c r="F23" s="72" t="s">
        <v>28</v>
      </c>
      <c r="G23" s="71">
        <v>44760</v>
      </c>
      <c r="H23" s="70"/>
      <c r="I23" s="112">
        <v>44761</v>
      </c>
      <c r="J23" s="112">
        <v>44762</v>
      </c>
      <c r="K23" s="112">
        <v>44768</v>
      </c>
      <c r="L23" s="70">
        <v>3000</v>
      </c>
      <c r="M23" s="113" t="s">
        <v>18</v>
      </c>
      <c r="N23" s="72" t="s">
        <v>19</v>
      </c>
      <c r="O23" s="71">
        <v>44769</v>
      </c>
      <c r="P23" s="70"/>
      <c r="Q23" s="21">
        <v>9</v>
      </c>
      <c r="R23" s="21">
        <v>2240</v>
      </c>
      <c r="S23" s="12">
        <f>+R23/$L$23</f>
        <v>0.7466666666666667</v>
      </c>
      <c r="T23" s="23">
        <f>AVERAGE(S23:S26)</f>
        <v>0.86444444444444457</v>
      </c>
    </row>
    <row r="24" spans="2:20" ht="15" thickBot="1" x14ac:dyDescent="0.3">
      <c r="B24" s="66"/>
      <c r="C24" s="67"/>
      <c r="D24" s="21" t="s">
        <v>36</v>
      </c>
      <c r="E24" s="56"/>
      <c r="F24" s="73"/>
      <c r="G24" s="56"/>
      <c r="H24" s="56"/>
      <c r="I24" s="73"/>
      <c r="J24" s="73"/>
      <c r="K24" s="73"/>
      <c r="L24" s="56"/>
      <c r="M24" s="114"/>
      <c r="N24" s="73"/>
      <c r="O24" s="55">
        <v>44774</v>
      </c>
      <c r="P24" s="56"/>
      <c r="Q24" s="16">
        <v>14</v>
      </c>
      <c r="R24" s="16">
        <v>2390</v>
      </c>
      <c r="S24" s="12">
        <f t="shared" ref="S24:S29" si="1">+R24/$L$23</f>
        <v>0.79666666666666663</v>
      </c>
      <c r="T24" s="24"/>
    </row>
    <row r="25" spans="2:20" ht="15" thickBot="1" x14ac:dyDescent="0.3">
      <c r="B25" s="104"/>
      <c r="C25" s="105"/>
      <c r="D25" s="21" t="s">
        <v>36</v>
      </c>
      <c r="E25" s="107"/>
      <c r="F25" s="73"/>
      <c r="G25" s="107"/>
      <c r="H25" s="107"/>
      <c r="I25" s="73"/>
      <c r="J25" s="73"/>
      <c r="K25" s="73"/>
      <c r="L25" s="107"/>
      <c r="M25" s="114"/>
      <c r="N25" s="73"/>
      <c r="O25" s="55">
        <v>44789</v>
      </c>
      <c r="P25" s="56"/>
      <c r="Q25" s="106">
        <v>29</v>
      </c>
      <c r="R25" s="106">
        <v>3150</v>
      </c>
      <c r="S25" s="12">
        <f t="shared" si="1"/>
        <v>1.05</v>
      </c>
      <c r="T25" s="103"/>
    </row>
    <row r="26" spans="2:20" ht="15" thickBot="1" x14ac:dyDescent="0.3">
      <c r="B26" s="68"/>
      <c r="C26" s="69"/>
      <c r="D26" s="21" t="s">
        <v>36</v>
      </c>
      <c r="E26" s="58"/>
      <c r="F26" s="74"/>
      <c r="G26" s="58"/>
      <c r="H26" s="58"/>
      <c r="I26" s="74"/>
      <c r="J26" s="74"/>
      <c r="K26" s="74"/>
      <c r="L26" s="58"/>
      <c r="M26" s="115"/>
      <c r="N26" s="74"/>
      <c r="O26" s="57" t="s">
        <v>17</v>
      </c>
      <c r="P26" s="58"/>
      <c r="Q26" s="17"/>
      <c r="R26" s="17"/>
      <c r="S26" s="12"/>
      <c r="T26" s="25"/>
    </row>
    <row r="27" spans="2:20" ht="15" thickBot="1" x14ac:dyDescent="0.3">
      <c r="B27" s="59" t="s">
        <v>35</v>
      </c>
      <c r="C27" s="60"/>
      <c r="D27" s="18" t="s">
        <v>37</v>
      </c>
      <c r="E27" s="61">
        <v>4</v>
      </c>
      <c r="F27" s="75" t="s">
        <v>28</v>
      </c>
      <c r="G27" s="62">
        <v>44753</v>
      </c>
      <c r="H27" s="61"/>
      <c r="I27" s="108">
        <v>44754</v>
      </c>
      <c r="J27" s="108">
        <v>44754</v>
      </c>
      <c r="K27" s="108">
        <v>44768</v>
      </c>
      <c r="L27" s="61">
        <v>3000</v>
      </c>
      <c r="M27" s="109" t="s">
        <v>18</v>
      </c>
      <c r="N27" s="75" t="s">
        <v>19</v>
      </c>
      <c r="O27" s="62">
        <v>44769</v>
      </c>
      <c r="P27" s="61"/>
      <c r="Q27" s="18">
        <v>16</v>
      </c>
      <c r="R27" s="18">
        <v>3500</v>
      </c>
      <c r="S27" s="116">
        <f>+R27/$L$27</f>
        <v>1.1666666666666667</v>
      </c>
      <c r="T27" s="23">
        <f>AVERAGE(S27:S30)</f>
        <v>1.1444444444444446</v>
      </c>
    </row>
    <row r="28" spans="2:20" ht="15" thickBot="1" x14ac:dyDescent="0.3">
      <c r="B28" s="47"/>
      <c r="C28" s="48"/>
      <c r="D28" s="18" t="s">
        <v>37</v>
      </c>
      <c r="E28" s="52"/>
      <c r="F28" s="76"/>
      <c r="G28" s="52"/>
      <c r="H28" s="52"/>
      <c r="I28" s="76"/>
      <c r="J28" s="76"/>
      <c r="K28" s="76"/>
      <c r="L28" s="52"/>
      <c r="M28" s="110"/>
      <c r="N28" s="76"/>
      <c r="O28" s="63">
        <v>44774</v>
      </c>
      <c r="P28" s="52"/>
      <c r="Q28" s="19">
        <v>21</v>
      </c>
      <c r="R28" s="19">
        <v>3260</v>
      </c>
      <c r="S28" s="116">
        <f t="shared" ref="S28:S29" si="2">+R28/$L$27</f>
        <v>1.0866666666666667</v>
      </c>
      <c r="T28" s="24"/>
    </row>
    <row r="29" spans="2:20" ht="15" thickBot="1" x14ac:dyDescent="0.3">
      <c r="B29" s="98"/>
      <c r="C29" s="99"/>
      <c r="D29" s="18" t="s">
        <v>37</v>
      </c>
      <c r="E29" s="101"/>
      <c r="F29" s="76"/>
      <c r="G29" s="101"/>
      <c r="H29" s="101"/>
      <c r="I29" s="76"/>
      <c r="J29" s="76"/>
      <c r="K29" s="76"/>
      <c r="L29" s="101"/>
      <c r="M29" s="110"/>
      <c r="N29" s="76"/>
      <c r="O29" s="63">
        <v>44781</v>
      </c>
      <c r="P29" s="52"/>
      <c r="Q29" s="100">
        <v>28</v>
      </c>
      <c r="R29" s="100">
        <v>3540</v>
      </c>
      <c r="S29" s="116">
        <f t="shared" si="2"/>
        <v>1.18</v>
      </c>
      <c r="T29" s="103"/>
    </row>
    <row r="30" spans="2:20" ht="15" thickBot="1" x14ac:dyDescent="0.3">
      <c r="B30" s="49"/>
      <c r="C30" s="50"/>
      <c r="D30" s="18" t="s">
        <v>37</v>
      </c>
      <c r="E30" s="53"/>
      <c r="F30" s="77"/>
      <c r="G30" s="53"/>
      <c r="H30" s="53"/>
      <c r="I30" s="77"/>
      <c r="J30" s="77"/>
      <c r="K30" s="77"/>
      <c r="L30" s="53"/>
      <c r="M30" s="111"/>
      <c r="N30" s="77"/>
      <c r="O30" s="90" t="s">
        <v>17</v>
      </c>
      <c r="P30" s="53"/>
      <c r="Q30" s="20"/>
      <c r="R30" s="20"/>
      <c r="S30" s="116"/>
      <c r="T30" s="25"/>
    </row>
    <row r="31" spans="2:20" ht="15" thickBot="1" x14ac:dyDescent="0.3">
      <c r="B31" s="64" t="s">
        <v>38</v>
      </c>
      <c r="C31" s="65"/>
      <c r="D31" s="21" t="s">
        <v>39</v>
      </c>
      <c r="E31" s="70">
        <v>4</v>
      </c>
      <c r="F31" s="72" t="s">
        <v>28</v>
      </c>
      <c r="G31" s="71">
        <v>44769</v>
      </c>
      <c r="H31" s="70"/>
      <c r="I31" s="112">
        <v>44770</v>
      </c>
      <c r="J31" s="112">
        <v>44770</v>
      </c>
      <c r="K31" s="112">
        <v>44776</v>
      </c>
      <c r="L31" s="70">
        <v>3000</v>
      </c>
      <c r="M31" s="113" t="s">
        <v>18</v>
      </c>
      <c r="N31" s="72" t="s">
        <v>19</v>
      </c>
      <c r="O31" s="71">
        <v>44777</v>
      </c>
      <c r="P31" s="70"/>
      <c r="Q31" s="21">
        <v>8</v>
      </c>
      <c r="R31" s="21">
        <v>2250</v>
      </c>
      <c r="S31" s="12">
        <f>+R31/$L$31</f>
        <v>0.75</v>
      </c>
      <c r="T31" s="23">
        <f>AVERAGE(S31:S34)</f>
        <v>0.87222222222222223</v>
      </c>
    </row>
    <row r="32" spans="2:20" ht="15" thickBot="1" x14ac:dyDescent="0.3">
      <c r="B32" s="66"/>
      <c r="C32" s="67"/>
      <c r="D32" s="21" t="s">
        <v>39</v>
      </c>
      <c r="E32" s="56"/>
      <c r="F32" s="73"/>
      <c r="G32" s="56"/>
      <c r="H32" s="56"/>
      <c r="I32" s="73"/>
      <c r="J32" s="73"/>
      <c r="K32" s="73"/>
      <c r="L32" s="56"/>
      <c r="M32" s="114"/>
      <c r="N32" s="73"/>
      <c r="O32" s="55">
        <v>44783</v>
      </c>
      <c r="P32" s="56"/>
      <c r="Q32" s="16">
        <v>14</v>
      </c>
      <c r="R32" s="16">
        <v>2190</v>
      </c>
      <c r="S32" s="12">
        <f t="shared" ref="S32:S33" si="3">+R32/$L$31</f>
        <v>0.73</v>
      </c>
      <c r="T32" s="24"/>
    </row>
    <row r="33" spans="2:20" ht="15" thickBot="1" x14ac:dyDescent="0.3">
      <c r="B33" s="104"/>
      <c r="C33" s="105"/>
      <c r="D33" s="21" t="s">
        <v>39</v>
      </c>
      <c r="E33" s="107"/>
      <c r="F33" s="73"/>
      <c r="G33" s="107"/>
      <c r="H33" s="107"/>
      <c r="I33" s="73"/>
      <c r="J33" s="73"/>
      <c r="K33" s="73"/>
      <c r="L33" s="107"/>
      <c r="M33" s="114"/>
      <c r="N33" s="73"/>
      <c r="O33" s="55">
        <v>44797</v>
      </c>
      <c r="P33" s="56"/>
      <c r="Q33" s="106">
        <v>28</v>
      </c>
      <c r="R33" s="106">
        <v>3410</v>
      </c>
      <c r="S33" s="12">
        <f>+R33/$L$31</f>
        <v>1.1366666666666667</v>
      </c>
      <c r="T33" s="103"/>
    </row>
    <row r="34" spans="2:20" ht="15" thickBot="1" x14ac:dyDescent="0.3">
      <c r="B34" s="68"/>
      <c r="C34" s="69"/>
      <c r="D34" s="21" t="s">
        <v>39</v>
      </c>
      <c r="E34" s="58"/>
      <c r="F34" s="74"/>
      <c r="G34" s="58"/>
      <c r="H34" s="58"/>
      <c r="I34" s="74"/>
      <c r="J34" s="74"/>
      <c r="K34" s="74"/>
      <c r="L34" s="58"/>
      <c r="M34" s="115"/>
      <c r="N34" s="74"/>
      <c r="O34" s="57" t="s">
        <v>17</v>
      </c>
      <c r="P34" s="58"/>
      <c r="Q34" s="17"/>
      <c r="R34" s="17"/>
      <c r="S34" s="12"/>
      <c r="T34" s="25"/>
    </row>
    <row r="35" spans="2:20" ht="15" thickBot="1" x14ac:dyDescent="0.3">
      <c r="B35" s="59" t="s">
        <v>40</v>
      </c>
      <c r="C35" s="60"/>
      <c r="D35" s="18" t="s">
        <v>41</v>
      </c>
      <c r="E35" s="61">
        <v>4</v>
      </c>
      <c r="F35" s="75" t="s">
        <v>31</v>
      </c>
      <c r="G35" s="62">
        <v>44760</v>
      </c>
      <c r="H35" s="61"/>
      <c r="I35" s="108">
        <v>44761</v>
      </c>
      <c r="J35" s="108">
        <v>44761</v>
      </c>
      <c r="K35" s="108">
        <v>44768</v>
      </c>
      <c r="L35" s="61">
        <v>4000</v>
      </c>
      <c r="M35" s="109" t="s">
        <v>18</v>
      </c>
      <c r="N35" s="75" t="s">
        <v>19</v>
      </c>
      <c r="O35" s="62">
        <v>44769</v>
      </c>
      <c r="P35" s="61"/>
      <c r="Q35" s="18">
        <v>9</v>
      </c>
      <c r="R35" s="18">
        <v>3130</v>
      </c>
      <c r="S35" s="116">
        <f>+R35/$L$35</f>
        <v>0.78249999999999997</v>
      </c>
      <c r="T35" s="23">
        <f>AVERAGE(S35:S38)</f>
        <v>0.91500000000000004</v>
      </c>
    </row>
    <row r="36" spans="2:20" ht="15" thickBot="1" x14ac:dyDescent="0.3">
      <c r="B36" s="47"/>
      <c r="C36" s="48"/>
      <c r="D36" s="18" t="s">
        <v>41</v>
      </c>
      <c r="E36" s="52"/>
      <c r="F36" s="76"/>
      <c r="G36" s="52"/>
      <c r="H36" s="52"/>
      <c r="I36" s="76"/>
      <c r="J36" s="76"/>
      <c r="K36" s="76"/>
      <c r="L36" s="52"/>
      <c r="M36" s="110"/>
      <c r="N36" s="76"/>
      <c r="O36" s="63">
        <v>44774</v>
      </c>
      <c r="P36" s="52"/>
      <c r="Q36" s="19">
        <v>14</v>
      </c>
      <c r="R36" s="19">
        <v>3610</v>
      </c>
      <c r="S36" s="116">
        <f t="shared" ref="S36:S37" si="4">+R36/$L$35</f>
        <v>0.90249999999999997</v>
      </c>
      <c r="T36" s="24"/>
    </row>
    <row r="37" spans="2:20" ht="15" thickBot="1" x14ac:dyDescent="0.3">
      <c r="B37" s="98"/>
      <c r="C37" s="99"/>
      <c r="D37" s="18" t="s">
        <v>41</v>
      </c>
      <c r="E37" s="101"/>
      <c r="F37" s="76"/>
      <c r="G37" s="101"/>
      <c r="H37" s="101"/>
      <c r="I37" s="76"/>
      <c r="J37" s="76"/>
      <c r="K37" s="76"/>
      <c r="L37" s="101"/>
      <c r="M37" s="110"/>
      <c r="N37" s="76"/>
      <c r="O37" s="63">
        <v>44789</v>
      </c>
      <c r="P37" s="52"/>
      <c r="Q37" s="100">
        <v>29</v>
      </c>
      <c r="R37" s="100">
        <v>4240</v>
      </c>
      <c r="S37" s="116">
        <f t="shared" si="4"/>
        <v>1.06</v>
      </c>
      <c r="T37" s="103"/>
    </row>
    <row r="38" spans="2:20" ht="15" thickBot="1" x14ac:dyDescent="0.3">
      <c r="B38" s="49"/>
      <c r="C38" s="50"/>
      <c r="D38" s="18" t="s">
        <v>41</v>
      </c>
      <c r="E38" s="53"/>
      <c r="F38" s="77"/>
      <c r="G38" s="53"/>
      <c r="H38" s="53"/>
      <c r="I38" s="77"/>
      <c r="J38" s="77"/>
      <c r="K38" s="77"/>
      <c r="L38" s="53"/>
      <c r="M38" s="111"/>
      <c r="N38" s="77"/>
      <c r="O38" s="90" t="s">
        <v>17</v>
      </c>
      <c r="P38" s="53"/>
      <c r="Q38" s="20"/>
      <c r="R38" s="20"/>
      <c r="S38" s="116"/>
      <c r="T38" s="25"/>
    </row>
    <row r="39" spans="2:20" ht="15" thickBot="1" x14ac:dyDescent="0.3">
      <c r="B39" s="64" t="s">
        <v>42</v>
      </c>
      <c r="C39" s="65"/>
      <c r="D39" s="21" t="s">
        <v>43</v>
      </c>
      <c r="E39" s="70">
        <v>3</v>
      </c>
      <c r="F39" s="72" t="s">
        <v>31</v>
      </c>
      <c r="G39" s="71">
        <v>44769</v>
      </c>
      <c r="H39" s="70"/>
      <c r="I39" s="112">
        <v>44770</v>
      </c>
      <c r="J39" s="112">
        <v>44770</v>
      </c>
      <c r="K39" s="112">
        <v>44776</v>
      </c>
      <c r="L39" s="70">
        <v>1800</v>
      </c>
      <c r="M39" s="72" t="s">
        <v>18</v>
      </c>
      <c r="N39" s="113" t="s">
        <v>19</v>
      </c>
      <c r="O39" s="71">
        <v>44777</v>
      </c>
      <c r="P39" s="70"/>
      <c r="Q39" s="21">
        <v>8</v>
      </c>
      <c r="R39" s="21">
        <v>2100</v>
      </c>
      <c r="S39" s="12">
        <f>+R39/$L$39</f>
        <v>1.1666666666666667</v>
      </c>
      <c r="T39" s="23">
        <f>AVERAGE(S39:S42)</f>
        <v>1.5037037037037038</v>
      </c>
    </row>
    <row r="40" spans="2:20" ht="15" thickBot="1" x14ac:dyDescent="0.3">
      <c r="B40" s="66"/>
      <c r="C40" s="67"/>
      <c r="D40" s="21" t="s">
        <v>43</v>
      </c>
      <c r="E40" s="56"/>
      <c r="F40" s="73"/>
      <c r="G40" s="56"/>
      <c r="H40" s="56"/>
      <c r="I40" s="73"/>
      <c r="J40" s="73"/>
      <c r="K40" s="73"/>
      <c r="L40" s="56"/>
      <c r="M40" s="73"/>
      <c r="N40" s="114"/>
      <c r="O40" s="55">
        <v>44783</v>
      </c>
      <c r="P40" s="56"/>
      <c r="Q40" s="16">
        <v>14</v>
      </c>
      <c r="R40" s="16">
        <v>2540</v>
      </c>
      <c r="S40" s="12">
        <f t="shared" ref="S40:S41" si="5">+R40/$L$39</f>
        <v>1.4111111111111112</v>
      </c>
      <c r="T40" s="24"/>
    </row>
    <row r="41" spans="2:20" ht="15" thickBot="1" x14ac:dyDescent="0.3">
      <c r="B41" s="104"/>
      <c r="C41" s="105"/>
      <c r="D41" s="21" t="s">
        <v>43</v>
      </c>
      <c r="E41" s="107"/>
      <c r="F41" s="73"/>
      <c r="G41" s="107"/>
      <c r="H41" s="107"/>
      <c r="I41" s="73"/>
      <c r="J41" s="73"/>
      <c r="K41" s="73"/>
      <c r="L41" s="107"/>
      <c r="M41" s="73"/>
      <c r="N41" s="114"/>
      <c r="O41" s="55">
        <v>44797</v>
      </c>
      <c r="P41" s="56"/>
      <c r="Q41" s="106">
        <v>28</v>
      </c>
      <c r="R41" s="106">
        <v>3480</v>
      </c>
      <c r="S41" s="12">
        <f t="shared" si="5"/>
        <v>1.9333333333333333</v>
      </c>
      <c r="T41" s="103"/>
    </row>
    <row r="42" spans="2:20" ht="15" thickBot="1" x14ac:dyDescent="0.3">
      <c r="B42" s="68"/>
      <c r="C42" s="69"/>
      <c r="D42" s="21" t="s">
        <v>43</v>
      </c>
      <c r="E42" s="58"/>
      <c r="F42" s="74"/>
      <c r="G42" s="58"/>
      <c r="H42" s="58"/>
      <c r="I42" s="74"/>
      <c r="J42" s="74"/>
      <c r="K42" s="74"/>
      <c r="L42" s="58"/>
      <c r="M42" s="74"/>
      <c r="N42" s="115"/>
      <c r="O42" s="57" t="s">
        <v>17</v>
      </c>
      <c r="P42" s="58"/>
      <c r="Q42" s="17"/>
      <c r="R42" s="17"/>
      <c r="S42" s="12"/>
      <c r="T42" s="25"/>
    </row>
    <row r="43" spans="2:20" ht="15" thickBot="1" x14ac:dyDescent="0.3">
      <c r="B43" s="59" t="s">
        <v>44</v>
      </c>
      <c r="C43" s="60"/>
      <c r="D43" s="18" t="s">
        <v>45</v>
      </c>
      <c r="E43" s="61">
        <v>4</v>
      </c>
      <c r="F43" s="75" t="s">
        <v>46</v>
      </c>
      <c r="G43" s="62">
        <v>44776</v>
      </c>
      <c r="H43" s="61"/>
      <c r="I43" s="108">
        <v>44777</v>
      </c>
      <c r="J43" s="108">
        <v>44777</v>
      </c>
      <c r="K43" s="108">
        <v>44788</v>
      </c>
      <c r="L43" s="61">
        <v>3000</v>
      </c>
      <c r="M43" s="109" t="s">
        <v>18</v>
      </c>
      <c r="N43" s="75" t="s">
        <v>19</v>
      </c>
      <c r="O43" s="62">
        <v>44790</v>
      </c>
      <c r="P43" s="61"/>
      <c r="Q43" s="18">
        <v>14</v>
      </c>
      <c r="R43" s="18">
        <v>2900</v>
      </c>
      <c r="S43" s="116">
        <f>+R43/$L$43</f>
        <v>0.96666666666666667</v>
      </c>
      <c r="T43" s="23">
        <f>AVERAGE(S43:S46)</f>
        <v>1</v>
      </c>
    </row>
    <row r="44" spans="2:20" ht="15" thickBot="1" x14ac:dyDescent="0.3">
      <c r="B44" s="47"/>
      <c r="C44" s="48"/>
      <c r="D44" s="18" t="s">
        <v>45</v>
      </c>
      <c r="E44" s="52"/>
      <c r="F44" s="76"/>
      <c r="G44" s="52"/>
      <c r="H44" s="52"/>
      <c r="I44" s="76"/>
      <c r="J44" s="76"/>
      <c r="K44" s="76"/>
      <c r="L44" s="52"/>
      <c r="M44" s="110"/>
      <c r="N44" s="76"/>
      <c r="O44" s="63">
        <v>44797</v>
      </c>
      <c r="P44" s="52"/>
      <c r="Q44" s="19">
        <v>21</v>
      </c>
      <c r="R44" s="19">
        <v>3100</v>
      </c>
      <c r="S44" s="116">
        <f>+R44/$L$43</f>
        <v>1.0333333333333334</v>
      </c>
      <c r="T44" s="24"/>
    </row>
    <row r="45" spans="2:20" ht="15" thickBot="1" x14ac:dyDescent="0.3">
      <c r="B45" s="98"/>
      <c r="C45" s="99"/>
      <c r="D45" s="18" t="s">
        <v>45</v>
      </c>
      <c r="E45" s="101"/>
      <c r="F45" s="76"/>
      <c r="G45" s="101"/>
      <c r="H45" s="101"/>
      <c r="I45" s="76"/>
      <c r="J45" s="76"/>
      <c r="K45" s="76"/>
      <c r="L45" s="101"/>
      <c r="M45" s="110"/>
      <c r="N45" s="76"/>
      <c r="O45" s="63"/>
      <c r="P45" s="52"/>
      <c r="Q45" s="100"/>
      <c r="R45" s="100"/>
      <c r="S45" s="116"/>
      <c r="T45" s="103"/>
    </row>
    <row r="46" spans="2:20" ht="15" thickBot="1" x14ac:dyDescent="0.3">
      <c r="B46" s="49"/>
      <c r="C46" s="50"/>
      <c r="D46" s="18" t="s">
        <v>45</v>
      </c>
      <c r="E46" s="53"/>
      <c r="F46" s="77"/>
      <c r="G46" s="53"/>
      <c r="H46" s="53"/>
      <c r="I46" s="77"/>
      <c r="J46" s="77"/>
      <c r="K46" s="77"/>
      <c r="L46" s="53"/>
      <c r="M46" s="111"/>
      <c r="N46" s="77"/>
      <c r="O46" s="90" t="s">
        <v>17</v>
      </c>
      <c r="P46" s="53"/>
      <c r="Q46" s="20"/>
      <c r="R46" s="20"/>
      <c r="S46" s="116"/>
      <c r="T46" s="25"/>
    </row>
    <row r="47" spans="2:20" ht="15" thickBot="1" x14ac:dyDescent="0.3">
      <c r="B47" s="64" t="s">
        <v>47</v>
      </c>
      <c r="C47" s="65"/>
      <c r="D47" s="21" t="s">
        <v>48</v>
      </c>
      <c r="E47" s="70">
        <v>4</v>
      </c>
      <c r="F47" s="72" t="s">
        <v>49</v>
      </c>
      <c r="G47" s="71">
        <v>44785</v>
      </c>
      <c r="H47" s="70"/>
      <c r="I47" s="112">
        <v>44786</v>
      </c>
      <c r="J47" s="112">
        <v>44786</v>
      </c>
      <c r="K47" s="112">
        <v>44788</v>
      </c>
      <c r="L47" s="70">
        <v>3000</v>
      </c>
      <c r="M47" s="113" t="s">
        <v>18</v>
      </c>
      <c r="N47" s="72" t="s">
        <v>19</v>
      </c>
      <c r="O47" s="71">
        <v>44792</v>
      </c>
      <c r="P47" s="70"/>
      <c r="Q47" s="21">
        <v>7</v>
      </c>
      <c r="R47" s="21">
        <v>2470</v>
      </c>
      <c r="S47" s="12">
        <f>+R47/$L$47</f>
        <v>0.82333333333333336</v>
      </c>
      <c r="T47" s="23">
        <f>AVERAGE(S47:S50)</f>
        <v>0.89833333333333343</v>
      </c>
    </row>
    <row r="48" spans="2:20" ht="15" thickBot="1" x14ac:dyDescent="0.3">
      <c r="B48" s="66"/>
      <c r="C48" s="67"/>
      <c r="D48" s="21" t="s">
        <v>48</v>
      </c>
      <c r="E48" s="56"/>
      <c r="F48" s="73"/>
      <c r="G48" s="56"/>
      <c r="H48" s="56"/>
      <c r="I48" s="73"/>
      <c r="J48" s="73"/>
      <c r="K48" s="73"/>
      <c r="L48" s="56"/>
      <c r="M48" s="114"/>
      <c r="N48" s="73"/>
      <c r="O48" s="55">
        <v>44799</v>
      </c>
      <c r="P48" s="56"/>
      <c r="Q48" s="16">
        <v>14</v>
      </c>
      <c r="R48" s="16">
        <v>2920</v>
      </c>
      <c r="S48" s="12">
        <f>+R48/$L$47</f>
        <v>0.97333333333333338</v>
      </c>
      <c r="T48" s="24"/>
    </row>
    <row r="49" spans="2:20" ht="15" thickBot="1" x14ac:dyDescent="0.3">
      <c r="B49" s="104"/>
      <c r="C49" s="105"/>
      <c r="D49" s="21" t="s">
        <v>48</v>
      </c>
      <c r="E49" s="107"/>
      <c r="F49" s="73"/>
      <c r="G49" s="107"/>
      <c r="H49" s="107"/>
      <c r="I49" s="73"/>
      <c r="J49" s="73"/>
      <c r="K49" s="73"/>
      <c r="L49" s="107"/>
      <c r="M49" s="114"/>
      <c r="N49" s="73"/>
      <c r="O49" s="55"/>
      <c r="P49" s="56"/>
      <c r="Q49" s="106"/>
      <c r="R49" s="106"/>
      <c r="S49" s="12"/>
      <c r="T49" s="103"/>
    </row>
    <row r="50" spans="2:20" ht="15" thickBot="1" x14ac:dyDescent="0.3">
      <c r="B50" s="68"/>
      <c r="C50" s="69"/>
      <c r="D50" s="21" t="s">
        <v>48</v>
      </c>
      <c r="E50" s="58"/>
      <c r="F50" s="74"/>
      <c r="G50" s="58"/>
      <c r="H50" s="58"/>
      <c r="I50" s="74"/>
      <c r="J50" s="74"/>
      <c r="K50" s="74"/>
      <c r="L50" s="58"/>
      <c r="M50" s="115"/>
      <c r="N50" s="74"/>
      <c r="O50" s="57" t="s">
        <v>17</v>
      </c>
      <c r="P50" s="58"/>
      <c r="Q50" s="17"/>
      <c r="R50" s="17"/>
      <c r="S50" s="12"/>
      <c r="T50" s="25"/>
    </row>
    <row r="51" spans="2:20" ht="15" thickBot="1" x14ac:dyDescent="0.3">
      <c r="B51" s="59" t="s">
        <v>50</v>
      </c>
      <c r="C51" s="60"/>
      <c r="D51" s="18" t="s">
        <v>51</v>
      </c>
      <c r="E51" s="61">
        <v>3</v>
      </c>
      <c r="F51" s="75" t="s">
        <v>31</v>
      </c>
      <c r="G51" s="62">
        <v>44781</v>
      </c>
      <c r="H51" s="61"/>
      <c r="I51" s="108">
        <v>44782</v>
      </c>
      <c r="J51" s="108">
        <v>44782</v>
      </c>
      <c r="K51" s="108">
        <v>44788</v>
      </c>
      <c r="L51" s="61">
        <v>1800</v>
      </c>
      <c r="M51" s="75" t="s">
        <v>18</v>
      </c>
      <c r="N51" s="109" t="s">
        <v>19</v>
      </c>
      <c r="O51" s="62">
        <v>44792</v>
      </c>
      <c r="P51" s="61"/>
      <c r="Q51" s="18">
        <v>14</v>
      </c>
      <c r="R51" s="18">
        <v>4020</v>
      </c>
      <c r="S51" s="116">
        <f>+R51/$L$51</f>
        <v>2.2333333333333334</v>
      </c>
      <c r="T51" s="23">
        <f>AVERAGE(S51:S54)</f>
        <v>2.5583333333333336</v>
      </c>
    </row>
    <row r="52" spans="2:20" ht="15" thickBot="1" x14ac:dyDescent="0.3">
      <c r="B52" s="47"/>
      <c r="C52" s="48"/>
      <c r="D52" s="18" t="s">
        <v>51</v>
      </c>
      <c r="E52" s="52"/>
      <c r="F52" s="76"/>
      <c r="G52" s="52"/>
      <c r="H52" s="52"/>
      <c r="I52" s="76"/>
      <c r="J52" s="76"/>
      <c r="K52" s="76"/>
      <c r="L52" s="52"/>
      <c r="M52" s="76"/>
      <c r="N52" s="110"/>
      <c r="O52" s="63">
        <v>44799</v>
      </c>
      <c r="P52" s="52"/>
      <c r="Q52" s="19">
        <v>21</v>
      </c>
      <c r="R52" s="19">
        <v>5190</v>
      </c>
      <c r="S52" s="116">
        <f>+R52/$L$51</f>
        <v>2.8833333333333333</v>
      </c>
      <c r="T52" s="24"/>
    </row>
    <row r="53" spans="2:20" ht="15" thickBot="1" x14ac:dyDescent="0.3">
      <c r="B53" s="98"/>
      <c r="C53" s="99"/>
      <c r="D53" s="18" t="s">
        <v>51</v>
      </c>
      <c r="E53" s="101"/>
      <c r="F53" s="76"/>
      <c r="G53" s="101"/>
      <c r="H53" s="101"/>
      <c r="I53" s="76"/>
      <c r="J53" s="76"/>
      <c r="K53" s="76"/>
      <c r="L53" s="101"/>
      <c r="M53" s="76"/>
      <c r="N53" s="110"/>
      <c r="O53" s="63"/>
      <c r="P53" s="52"/>
      <c r="Q53" s="100"/>
      <c r="R53" s="100"/>
      <c r="S53" s="116"/>
      <c r="T53" s="103"/>
    </row>
    <row r="54" spans="2:20" ht="15" thickBot="1" x14ac:dyDescent="0.3">
      <c r="B54" s="49"/>
      <c r="C54" s="50"/>
      <c r="D54" s="18" t="s">
        <v>51</v>
      </c>
      <c r="E54" s="53"/>
      <c r="F54" s="77"/>
      <c r="G54" s="53"/>
      <c r="H54" s="53"/>
      <c r="I54" s="77"/>
      <c r="J54" s="77"/>
      <c r="K54" s="77"/>
      <c r="L54" s="53"/>
      <c r="M54" s="77"/>
      <c r="N54" s="111"/>
      <c r="O54" s="90" t="s">
        <v>17</v>
      </c>
      <c r="P54" s="53"/>
      <c r="Q54" s="20"/>
      <c r="R54" s="20"/>
      <c r="S54" s="116"/>
      <c r="T54" s="25"/>
    </row>
  </sheetData>
  <mergeCells count="179">
    <mergeCell ref="O52:P52"/>
    <mergeCell ref="O53:P53"/>
    <mergeCell ref="O54:P54"/>
    <mergeCell ref="T47:T50"/>
    <mergeCell ref="O48:P48"/>
    <mergeCell ref="O49:P49"/>
    <mergeCell ref="O50:P50"/>
    <mergeCell ref="B51:C54"/>
    <mergeCell ref="E51:E54"/>
    <mergeCell ref="F51:F54"/>
    <mergeCell ref="G51:H54"/>
    <mergeCell ref="I51:I54"/>
    <mergeCell ref="J51:J54"/>
    <mergeCell ref="K51:K54"/>
    <mergeCell ref="L51:L54"/>
    <mergeCell ref="M51:M54"/>
    <mergeCell ref="N51:N54"/>
    <mergeCell ref="O51:P51"/>
    <mergeCell ref="T51:T54"/>
    <mergeCell ref="O44:P44"/>
    <mergeCell ref="O45:P45"/>
    <mergeCell ref="O46:P46"/>
    <mergeCell ref="B47:C50"/>
    <mergeCell ref="E47:E50"/>
    <mergeCell ref="F47:F50"/>
    <mergeCell ref="G47:H50"/>
    <mergeCell ref="I47:I50"/>
    <mergeCell ref="J47:J50"/>
    <mergeCell ref="K47:K50"/>
    <mergeCell ref="L47:L50"/>
    <mergeCell ref="M47:M50"/>
    <mergeCell ref="N47:N50"/>
    <mergeCell ref="O47:P47"/>
    <mergeCell ref="T39:T42"/>
    <mergeCell ref="O40:P40"/>
    <mergeCell ref="O41:P41"/>
    <mergeCell ref="O42:P42"/>
    <mergeCell ref="B43:C46"/>
    <mergeCell ref="E43:E46"/>
    <mergeCell ref="F43:F46"/>
    <mergeCell ref="G43:H46"/>
    <mergeCell ref="I43:I46"/>
    <mergeCell ref="J43:J46"/>
    <mergeCell ref="K43:K46"/>
    <mergeCell ref="L43:L46"/>
    <mergeCell ref="M43:M46"/>
    <mergeCell ref="N43:N46"/>
    <mergeCell ref="O43:P43"/>
    <mergeCell ref="T43:T46"/>
    <mergeCell ref="O36:P36"/>
    <mergeCell ref="O37:P37"/>
    <mergeCell ref="O38:P38"/>
    <mergeCell ref="B39:C42"/>
    <mergeCell ref="E39:E42"/>
    <mergeCell ref="F39:F42"/>
    <mergeCell ref="G39:H42"/>
    <mergeCell ref="I39:I42"/>
    <mergeCell ref="J39:J42"/>
    <mergeCell ref="K39:K42"/>
    <mergeCell ref="L39:L42"/>
    <mergeCell ref="M39:M42"/>
    <mergeCell ref="N39:N42"/>
    <mergeCell ref="O39:P39"/>
    <mergeCell ref="T31:T34"/>
    <mergeCell ref="O32:P32"/>
    <mergeCell ref="O33:P33"/>
    <mergeCell ref="O34:P34"/>
    <mergeCell ref="B35:C38"/>
    <mergeCell ref="E35:E38"/>
    <mergeCell ref="F35:F38"/>
    <mergeCell ref="G35:H38"/>
    <mergeCell ref="I35:I38"/>
    <mergeCell ref="J35:J38"/>
    <mergeCell ref="K35:K38"/>
    <mergeCell ref="L35:L38"/>
    <mergeCell ref="M35:M38"/>
    <mergeCell ref="N35:N38"/>
    <mergeCell ref="O35:P35"/>
    <mergeCell ref="T35:T38"/>
    <mergeCell ref="O28:P28"/>
    <mergeCell ref="O29:P29"/>
    <mergeCell ref="O30:P30"/>
    <mergeCell ref="B31:C34"/>
    <mergeCell ref="E31:E34"/>
    <mergeCell ref="F31:F34"/>
    <mergeCell ref="G31:H34"/>
    <mergeCell ref="I31:I34"/>
    <mergeCell ref="J31:J34"/>
    <mergeCell ref="K31:K34"/>
    <mergeCell ref="L31:L34"/>
    <mergeCell ref="M31:M34"/>
    <mergeCell ref="N31:N34"/>
    <mergeCell ref="O31:P31"/>
    <mergeCell ref="T23:T26"/>
    <mergeCell ref="O24:P24"/>
    <mergeCell ref="O25:P25"/>
    <mergeCell ref="O26:P26"/>
    <mergeCell ref="B27:C30"/>
    <mergeCell ref="E27:E30"/>
    <mergeCell ref="F27:F30"/>
    <mergeCell ref="G27:H30"/>
    <mergeCell ref="I27:I30"/>
    <mergeCell ref="J27:J30"/>
    <mergeCell ref="K27:K30"/>
    <mergeCell ref="L27:L30"/>
    <mergeCell ref="M27:M30"/>
    <mergeCell ref="N27:N30"/>
    <mergeCell ref="O27:P27"/>
    <mergeCell ref="T27:T30"/>
    <mergeCell ref="K23:K26"/>
    <mergeCell ref="L23:L26"/>
    <mergeCell ref="M23:M26"/>
    <mergeCell ref="N23:N26"/>
    <mergeCell ref="O23:P23"/>
    <mergeCell ref="J19:J22"/>
    <mergeCell ref="B23:C26"/>
    <mergeCell ref="E23:E26"/>
    <mergeCell ref="F23:F26"/>
    <mergeCell ref="G23:H26"/>
    <mergeCell ref="I23:I26"/>
    <mergeCell ref="J23:J26"/>
    <mergeCell ref="O17:P17"/>
    <mergeCell ref="O13:P13"/>
    <mergeCell ref="O21:P21"/>
    <mergeCell ref="K11:K14"/>
    <mergeCell ref="K15:K18"/>
    <mergeCell ref="K19:K22"/>
    <mergeCell ref="M10:N10"/>
    <mergeCell ref="M11:M14"/>
    <mergeCell ref="N11:N14"/>
    <mergeCell ref="M15:M18"/>
    <mergeCell ref="N15:N18"/>
    <mergeCell ref="M19:M22"/>
    <mergeCell ref="N19:N22"/>
    <mergeCell ref="F19:F22"/>
    <mergeCell ref="I11:I14"/>
    <mergeCell ref="I15:I18"/>
    <mergeCell ref="I19:I22"/>
    <mergeCell ref="B2:D6"/>
    <mergeCell ref="E4:R5"/>
    <mergeCell ref="E6:R6"/>
    <mergeCell ref="E7:R7"/>
    <mergeCell ref="J11:J14"/>
    <mergeCell ref="J15:J18"/>
    <mergeCell ref="O22:P22"/>
    <mergeCell ref="F11:F14"/>
    <mergeCell ref="O12:P12"/>
    <mergeCell ref="O14:P14"/>
    <mergeCell ref="B9:T9"/>
    <mergeCell ref="B10:C10"/>
    <mergeCell ref="T15:T18"/>
    <mergeCell ref="O16:P16"/>
    <mergeCell ref="O18:P18"/>
    <mergeCell ref="B19:C22"/>
    <mergeCell ref="E19:E22"/>
    <mergeCell ref="G19:H22"/>
    <mergeCell ref="L19:L22"/>
    <mergeCell ref="O19:P19"/>
    <mergeCell ref="T19:T22"/>
    <mergeCell ref="O20:P20"/>
    <mergeCell ref="B15:C18"/>
    <mergeCell ref="E15:E18"/>
    <mergeCell ref="G15:H18"/>
    <mergeCell ref="L15:L18"/>
    <mergeCell ref="O15:P15"/>
    <mergeCell ref="F15:F18"/>
    <mergeCell ref="T11:T14"/>
    <mergeCell ref="E2:R3"/>
    <mergeCell ref="S2:T3"/>
    <mergeCell ref="S4:T4"/>
    <mergeCell ref="B7:D7"/>
    <mergeCell ref="S5:T7"/>
    <mergeCell ref="G10:H10"/>
    <mergeCell ref="O10:P10"/>
    <mergeCell ref="B11:C14"/>
    <mergeCell ref="E11:E14"/>
    <mergeCell ref="G11:H14"/>
    <mergeCell ref="L11:L14"/>
    <mergeCell ref="O11:P11"/>
  </mergeCells>
  <pageMargins left="0.23622047244094491" right="0.23622047244094491" top="0.74803149606299213" bottom="0.74803149606299213" header="0.31496062992125984" footer="0.31496062992125984"/>
  <pageSetup scale="80" orientation="landscape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Página 1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</dc:creator>
  <cp:lastModifiedBy>camil</cp:lastModifiedBy>
  <dcterms:created xsi:type="dcterms:W3CDTF">2022-10-27T17:01:39Z</dcterms:created>
  <dcterms:modified xsi:type="dcterms:W3CDTF">2022-11-03T14:22:34Z</dcterms:modified>
</cp:coreProperties>
</file>