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9 SEMESTRE\SDIII\LISTAS DE CHEQUEO F2\"/>
    </mc:Choice>
  </mc:AlternateContent>
  <bookViews>
    <workbookView xWindow="0" yWindow="0" windowWidth="20490" windowHeight="7650" activeTab="1"/>
  </bookViews>
  <sheets>
    <sheet name="FORMATO" sheetId="1" r:id="rId1"/>
    <sheet name="ANALISIS" sheetId="2"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2" l="1"/>
  <c r="G54" i="2"/>
  <c r="H50" i="2"/>
  <c r="G50" i="2"/>
  <c r="H47" i="2"/>
  <c r="I44" i="2" s="1"/>
  <c r="G47" i="2"/>
  <c r="H43" i="2"/>
  <c r="G43" i="2"/>
  <c r="H37" i="2"/>
  <c r="G37" i="2"/>
  <c r="H32" i="2"/>
  <c r="G32" i="2"/>
  <c r="H27" i="2"/>
  <c r="G27" i="2"/>
  <c r="I28" i="2" l="1"/>
  <c r="H55" i="2"/>
  <c r="I48" i="2"/>
  <c r="I33" i="2"/>
  <c r="I12" i="2"/>
  <c r="G55" i="2"/>
  <c r="I55" i="2" s="1"/>
  <c r="I38" i="2"/>
  <c r="I51" i="2"/>
  <c r="J239" i="1"/>
  <c r="J232" i="1" l="1"/>
  <c r="J222" i="1"/>
  <c r="J213" i="1"/>
  <c r="J208" i="1"/>
  <c r="J197" i="1"/>
  <c r="J191" i="1"/>
  <c r="J181" i="1"/>
  <c r="J175" i="1"/>
  <c r="J165" i="1"/>
  <c r="J136" i="1"/>
  <c r="J154" i="1" l="1"/>
  <c r="J151" i="1"/>
  <c r="J146" i="1"/>
  <c r="J127" i="1"/>
  <c r="J112" i="1"/>
  <c r="J100" i="1" l="1"/>
  <c r="J96" i="1"/>
  <c r="J91" i="1"/>
  <c r="J86" i="1"/>
  <c r="J82" i="1"/>
  <c r="J78" i="1"/>
  <c r="J73" i="1"/>
  <c r="J69" i="1"/>
  <c r="J62" i="1"/>
  <c r="J55" i="1"/>
  <c r="J22" i="1"/>
  <c r="J33" i="1"/>
  <c r="J44" i="1"/>
  <c r="J48" i="1"/>
  <c r="I240" i="1" l="1"/>
  <c r="J241" i="1" s="1"/>
</calcChain>
</file>

<file path=xl/sharedStrings.xml><?xml version="1.0" encoding="utf-8"?>
<sst xmlns="http://schemas.openxmlformats.org/spreadsheetml/2006/main" count="566" uniqueCount="334">
  <si>
    <t>EDIFICACIÓN E INSTALACIONES</t>
  </si>
  <si>
    <t>CONDICIONES GENERALES</t>
  </si>
  <si>
    <t>LOCALIZACIÓN Y ACCESOS</t>
  </si>
  <si>
    <t>1.1</t>
  </si>
  <si>
    <t>Estarán ubicados en lugares aislados de cualquier foco de insalubridad que represente riesgos potenciales para la contaminación del alimento.</t>
  </si>
  <si>
    <t>1.2</t>
  </si>
  <si>
    <t>1.3</t>
  </si>
  <si>
    <t>1.4</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</si>
  <si>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</si>
  <si>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</si>
  <si>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OBTENIDO</t>
  </si>
  <si>
    <t>La edificación debe poseer una adecuada separación física de aquellas áreas donde se realizan operaciones de producción susceptibles de ser contaminadas por otras operaciones o medios de contaminación presentes en las áreas adyacentes.</t>
  </si>
  <si>
    <t>La edificación debe estar diseñada y construida de manera que proteja los ambientes de producción e impida la entrada de polvo, lluvia, suciedades u otros contaminantes, así como del ingreso y refugio de plagas y animales domésticos.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</si>
  <si>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</si>
  <si>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</si>
  <si>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</si>
  <si>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</si>
  <si>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</si>
  <si>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</si>
  <si>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En los establecimientos contemplados en el presente título, no se permite el alma­cenamiento de elementos, productos químicos o peligrosos ajenos a las actividades propias realizadas en este.</t>
  </si>
  <si>
    <t>2.9</t>
  </si>
  <si>
    <t>2.8</t>
  </si>
  <si>
    <t>3.5,1</t>
  </si>
  <si>
    <t>3.5.2</t>
  </si>
  <si>
    <t>3.5.3</t>
  </si>
  <si>
    <t>3.5.4</t>
  </si>
  <si>
    <t>3.1</t>
  </si>
  <si>
    <t>3.2</t>
  </si>
  <si>
    <t>3.3</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</si>
  <si>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</si>
  <si>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</si>
  <si>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Solamente se permite el uso de agua no potable, cuando la misma no ocasione riesgos de contaminación del alimento; como en los casos de generación de vapor indirecto, lucha contra incendios, o refrigeración indirecta. En estos casos, el agua no potable debe distri­buirse por un sistema de tuberías completamente separados e identificados por colores, sin que existan conexiones cruzadas ni sifonaje de retroceso con las tuberías de agua potable.</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</si>
  <si>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</si>
  <si>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</si>
  <si>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Debe ser de fácil acceso para limpieza y desinfección periódica según lo estable­cido en el plan de saneamiento.</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</si>
  <si>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</si>
  <si>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t>Debe garantizar protección total contra el acceso de animales, cuerpos extraños o contaminación por aguas lluvias.</t>
  </si>
  <si>
    <t xml:space="preserve"> Deben estar debidamente identificados e indicada su capacidad.</t>
  </si>
  <si>
    <t>4.1</t>
  </si>
  <si>
    <t>4.2</t>
  </si>
  <si>
    <t xml:space="preserve"> Dispondrán de sistemas sanitarios adecuados para la recolección, el tratamiento y la disposición de aguas residuales, aprobadas por la autoridad competente.</t>
  </si>
  <si>
    <t>El manejo de residuos líquidos dentro del establecimiento debe realizarse de manera que impida la contaminación del alimento o de las superficies de potencial contacto con este.</t>
  </si>
  <si>
    <t>DISPOSICIÓN DE RESIDUOS SÓLIDOS</t>
  </si>
  <si>
    <t>5.1</t>
  </si>
  <si>
    <t>5.2</t>
  </si>
  <si>
    <t>5.3</t>
  </si>
  <si>
    <t>5.4</t>
  </si>
  <si>
    <t>5.5</t>
  </si>
  <si>
    <t xml:space="preserve"> Los residuos sólidos que se generen deben ser ubicados de manera tal que no re­presenten riesgo de contaminación al alimento, a los ambientes o superficies de potencial contacto con este.</t>
  </si>
  <si>
    <t>Los residuos sólidos deben ser removidos frecuentemente de las áreas de producción y disponerse de manera que se elimine la generación de malos olores, el refugio y alimento de animales y plagas y que no contribuya de otra forma al deterioro ambiental.</t>
  </si>
  <si>
    <t xml:space="preserve"> El establecimiento debe estar dotado de un sistema de recolección y almacenamiento de residuos sólidos que impida el acceso y proliferación de insectos, roedores y otras plagas, el cual debe cumplir con las normas sanitarias vigentes.</t>
  </si>
  <si>
    <t>Cuando se generen residuos orgánicos de fácil descomposición y no se disponga de un mecanismo adecuado de evacuación periódica se debe disponer de cuartos refrigerados para el manejo previo a su disposición final.</t>
  </si>
  <si>
    <t>Aquellos establecimientos que generen residuos peligrosos deben cumplir con la reglamentación sanitaria vigente.</t>
  </si>
  <si>
    <t>PUNTAJE MAXIMO</t>
  </si>
  <si>
    <t>INSTALACIONES SANITARIAS</t>
  </si>
  <si>
    <t>6.1</t>
  </si>
  <si>
    <t>6.2</t>
  </si>
  <si>
    <t>6.3</t>
  </si>
  <si>
    <t>6.4</t>
  </si>
  <si>
    <t>6.5</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</si>
  <si>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</si>
  <si>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 xml:space="preserve">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t>
  </si>
  <si>
    <t>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t>
  </si>
  <si>
    <t xml:space="preserve"> En las proximidades de los lavamanos se deben colocar avisos o advertencias al personal sobre la necesidad de lavarse las manos luego de usar los servicios sanitarios, después de cualquier cambio de actividad y antes de iniciar las labores de producción.</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</si>
  <si>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</si>
  <si>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Articulo 7°</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</si>
  <si>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</si>
  <si>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</si>
  <si>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Cuando el drenaje de las cavas o cuartos fríos de refrigeración o congelación se encuentren en el interior de los mismos, se debe disponer de un mecanismo que garantice el sellamiento total del drenaje, el cual puede ser removido para propósitos de limpieza y desinfección.</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</si>
  <si>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</si>
  <si>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</si>
  <si>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2.1</t>
  </si>
  <si>
    <t>2.2</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</si>
  <si>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</si>
  <si>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Las uniones entre las paredes y entre estas y los pisos, deben estar selladas y te­ner forma redondeada para impedir la acumulación de suciedad y facilitar la limpieza y desinfección</t>
  </si>
  <si>
    <t>TECHOS</t>
  </si>
  <si>
    <t>Los techos deben estar diseñados y construidos de manera que se evite la acumula­ción de suciedad, la condensación, la formación de hongos y levaduras, el desprendimiento superficial y además facilitar la limpieza y el mantenimiento.</t>
  </si>
  <si>
    <t xml:space="preserve"> En lo posible, no se debe permitir el uso de techos falsos o dobles techos, a menos que se construyan con materiales impermeables, resistentes, lisos, de fácil limpieza y con accesibilidad a la cámara superior para realizar la limpieza, desinfección y desinfestación.</t>
  </si>
  <si>
    <t xml:space="preserve"> En el caso de los falsos techos, las láminas utilizadas, deben fijarse de tal manera que se evite su fácil remoción por acción de corrientes de aire u otro factor externo ajeno a las labores de limpieza, desinfección y desinfestación.</t>
  </si>
  <si>
    <t>VENTANAS Y OTRAS ABERTURAS</t>
  </si>
  <si>
    <t>Las ventanas y otras aberturas en las paredes deben construirse de manera tal que se evite la entrada y acumulación de polvo, suciedades, al igual que el ingreso de plagas y facilitar la limpieza y desinfección.</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</si>
  <si>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</si>
  <si>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</si>
  <si>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</si>
  <si>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ESCALERAS, ELEVADORES Y ESTRUCTURAS COMPLEMENTARIAS (RAMPAS, PLATAFORMAS)</t>
  </si>
  <si>
    <t>Estas deben ubicarse y construirse de manera que no causen contaminación al alimento o dificulten el flujo regular del proceso y la limpieza de la planta.</t>
  </si>
  <si>
    <t>Las estructuras elevadas y los accesorios deben aislarse en donde sea requerido, estar diseñadas y con un acabado para prevenir la acumulación de suciedad, minimizar la condensación, el desarrollo de hongos y el desprendimiento superficial.</t>
  </si>
  <si>
    <t>Las instalaciones eléctricas, mecánicas y de prevención de incendios deben estar diseñadas y con un acabado de manera que impidan la acumulación de suciedades y el albergue de plagas.</t>
  </si>
  <si>
    <t>ILUMINACIÓN</t>
  </si>
  <si>
    <t>7.1</t>
  </si>
  <si>
    <t>7.2</t>
  </si>
  <si>
    <t>7.3</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</si>
  <si>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</si>
  <si>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</si>
  <si>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</si>
  <si>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VENTILACIÓN</t>
  </si>
  <si>
    <t>8.1</t>
  </si>
  <si>
    <t>8.2</t>
  </si>
  <si>
    <t>1.5</t>
  </si>
  <si>
    <t>1.6</t>
  </si>
  <si>
    <t>1.7</t>
  </si>
  <si>
    <t>Envasado y expendio</t>
  </si>
  <si>
    <t>Tipo de alimento</t>
  </si>
  <si>
    <t>Materia prima</t>
  </si>
  <si>
    <t>CONDICIONES ESPECIFICAS</t>
  </si>
  <si>
    <t>1.8</t>
  </si>
  <si>
    <t>1.9</t>
  </si>
  <si>
    <t>1.10</t>
  </si>
  <si>
    <t>1.11</t>
  </si>
  <si>
    <t>1.12</t>
  </si>
  <si>
    <t>Los equipos y utensilios empleados en el manejo de alimentos deben estar fabricados con materiales resistentes al uso y a la corrosión, así como a la utilización frecuente de los agentes de limpieza y desinfección.</t>
  </si>
  <si>
    <t>Todas las superficies de contacto con el alimento deben cumplir con las resoluciones 683, 4142 y 4143 de 2012 o las normas que las modifiquen, adicionen o sustituyan.</t>
  </si>
  <si>
    <t>Todas las superficies de contacto directo con el alimento deben poseer un acabado liso, no poroso, no absorbente y estar libres de defectos, grietas, intersticios u otras irre­gularidades que puedan atrapar partículas de alimentos o microorganismos que afectan la inocuidad de los alimentos. Podrán emplearse otras superficies cuando exista una justifica­ción tecnológica y sanitaria específica, cumpliendo con la reglamentación expedida por el Ministerio de Salud y Protección Social.</t>
  </si>
  <si>
    <t xml:space="preserve"> Todas las superficies de contacto con el alimento deben ser fácilmente accesibles o desmontables para la limpieza, desinfección e inspección.</t>
  </si>
  <si>
    <t>Los ángulos internos de las superficies de contacto con el alimento deben poseer una curvatura continua y suave, de manera que puedan limpiarse con facilidad.</t>
  </si>
  <si>
    <t>En los espacios interiores en contacto con el alimento, los equipos no deben poseer piezas o accesorios que requieran lubricación ni roscas de acoplamiento u otras conexiones peligrosas.</t>
  </si>
  <si>
    <t xml:space="preserve"> Las superficies de contacto directo con el alimento no deben recubrirse con pinturas u otro tipo de material desprendible que represente un riesgo para la inocuidad del alimento.</t>
  </si>
  <si>
    <t xml:space="preserve"> En lo posible los equipos deben estar diseñados y construidos de manera que se evite el contacto del alimento con el ambiente que lo rodea.</t>
  </si>
  <si>
    <t>Las superficies exteriores de los equipos deben estar diseñadas y construidas de manera que faciliten su limpieza y desinfección y eviten la acumulación de suciedades, microorganismos, plagas u otros agentes contaminantes del alimento.</t>
  </si>
  <si>
    <t xml:space="preserve"> Las mesas y mesones empleados en el manejo de alimentos deben tener superficies lisas, con bordes sin aristas y estar construidas con materiales resistentes, impermeables y de fácil limpieza y desinfección.</t>
  </si>
  <si>
    <t xml:space="preserve"> Los recipientes usados para materiales no comestibles y desechos, deben ser a prueba de fugas, debidamente identificados, construidos de material impermeable, de fácil limpieza y desinfección y, de ser requerido, provistos de tapa hermética. Los mismos no pueden utilizarse para contener productos comestibles.</t>
  </si>
  <si>
    <t>Las tuberías empleadas para la conducción de alimentos deben ser de materiales resistentes, inertes, no porosos, impermeables y fácilmente desmontables para su limpieza y desinfección. Las tuberías fijas se limpiarán y desinfectarán mediante la recirculación de las sustancias previstas para este fin.</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</si>
  <si>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</si>
  <si>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</si>
  <si>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</si>
  <si>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Las tuberías elevadas no deben instalarse directamente por encima de las líneas de elaboración, salvo en los casos tecnológicamente justificados y en donde no exista peligro de contaminación del alimento.</t>
  </si>
  <si>
    <t>Los equipos utilizados en la fabricación de alimentos podrán ser lubricados con sustancias permitidas y empleadas racionalmente, de tal forma que se evite la contaminación del alimento.</t>
  </si>
  <si>
    <t>PERSONAL MANIPULADOR DE ALIMENTOS</t>
  </si>
  <si>
    <t>ESTADO DE SALUD</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</si>
  <si>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</si>
  <si>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Debe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Dependiendo de la valoración efectuada por el médico, se deben realizar las pruebas de laboratorio clínico u otras que resulten necesarias, registrando las medidas correctivas y preventivas tomadas con el fin de mitigar la posible contaminación del alimento que pueda generarse por el estado de salud del personal manipulador.</t>
  </si>
  <si>
    <t>En todos los casos, como resultado de la valoración médica se debe expedir un certificado en el cual conste la aptitud o no para la manipulación de alimentos.</t>
  </si>
  <si>
    <t>La empresa debe garantizar el cumplimiento y seguimiento a los tratamientos ordenados por el médico. Una vez finalizado el tratamiento, el médico debe expedir un certificado en el cual conste la aptitud o no para la manipulación de alimentos.</t>
  </si>
  <si>
    <t>La empresa es responsable de tomar las medidas necesarias para que no se permita contaminar los alimentos directa o indirectamente por una persona que se sepa o sospeche que padezca de una enfermedad susceptible de transmitirse por los alimentos, o que sea portadora de una enfermedad semejante, o que presente heridas infectadas, irritaciones cutáneas infectadas o diarrea. Todo manipulador de alimentos que represente un riesgo de este tipo debe comunicarlo a la empresa.</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</si>
  <si>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</si>
  <si>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</si>
  <si>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 xml:space="preserve">CONDICIONES ESPECIFICAS DE DISEÑO Y CONSTRUCCION DE LAS AREAS DE ELABORACION. </t>
  </si>
  <si>
    <t>CONDICIONES DE INSTALACION Y FUNCIONAMIENTO</t>
  </si>
  <si>
    <t xml:space="preserve"> EL PERSONAL MANIPULADOR DE ALIMENTOS DEBE CUMPLIR CON LOS SIGUIENTES REQUISITOS: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</si>
  <si>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</si>
  <si>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</si>
  <si>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PLAN DE CAPACITACION</t>
  </si>
  <si>
    <t>ELABORO:</t>
  </si>
  <si>
    <t>REVISO:</t>
  </si>
  <si>
    <t>APROBO:</t>
  </si>
  <si>
    <r>
      <t xml:space="preserve"> </t>
    </r>
    <r>
      <rPr>
        <b/>
        <sz val="12"/>
        <color theme="1"/>
        <rFont val="Calibri"/>
        <family val="2"/>
        <scheme val="minor"/>
      </rPr>
      <t>PUNTAJE OBTENIDO</t>
    </r>
  </si>
  <si>
    <t>CAPITULO 1</t>
  </si>
  <si>
    <t>CALIFICACIÓN (NA / NO)</t>
  </si>
  <si>
    <t>OBSERVACIONES Y/O RECOMENDACIONES</t>
  </si>
  <si>
    <t>PUNTAJE MAXIMO:</t>
  </si>
  <si>
    <t>PUNTAJE OBTENIDO:</t>
  </si>
  <si>
    <t>NO</t>
  </si>
  <si>
    <t>CALIFICACIÓN:</t>
  </si>
  <si>
    <t>CUMPLE COMPLETAMENTE:</t>
  </si>
  <si>
    <t>CUMPLE PARCIALMENTE:</t>
  </si>
  <si>
    <t>NA</t>
  </si>
  <si>
    <t>2.3</t>
  </si>
  <si>
    <t>2.4</t>
  </si>
  <si>
    <t>2.5</t>
  </si>
  <si>
    <t>2.6</t>
  </si>
  <si>
    <t>2.7</t>
  </si>
  <si>
    <t>PISOS Y DRENAJES</t>
  </si>
  <si>
    <t>DISPOSICON DE RESIDUOS LIQUIDOS</t>
  </si>
  <si>
    <t>ABASTECIMIENTO DE AGUA</t>
  </si>
  <si>
    <t>DISEÑO Y CONSTRUCCION</t>
  </si>
  <si>
    <t>Articulo. 6</t>
  </si>
  <si>
    <t>Los sistemas de ventilación deben filtrar el aire y proyectarse y construirse de manera que el aire no fluya nunca de zonas contaminadas a zonas limpias, y de forma que se les realice limpieza y mantenimiento periódico.</t>
  </si>
  <si>
    <t>CAPITULO 2</t>
  </si>
  <si>
    <t>Todos ellos deben estar diseñados, construidos, instalados y mantenidos de manera que se evite la contaminación del alimento, facilite la limpieza y desinfección de sus superficies y permitan desempeñar adecuadamente el uso previsto:</t>
  </si>
  <si>
    <t>Articulo. 8</t>
  </si>
  <si>
    <t>Articulo. 9</t>
  </si>
  <si>
    <t>Articulo. 10</t>
  </si>
  <si>
    <t>CAPITULO 3</t>
  </si>
  <si>
    <t>Articulo. 11</t>
  </si>
  <si>
    <t>Articulo. 12</t>
  </si>
  <si>
    <t>PUNTAJE MAXIMO TOTAL</t>
  </si>
  <si>
    <t>PUNTAJE OBTENIDO TOTAL</t>
  </si>
  <si>
    <t>% CUMPLIMIENTO</t>
  </si>
  <si>
    <t>Articulo. 13</t>
  </si>
  <si>
    <t>ACTIVIDAD EMPRESA</t>
  </si>
  <si>
    <t>Articulo. 14</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</si>
  <si>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</si>
  <si>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</si>
  <si>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</si>
  <si>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</si>
  <si>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</si>
  <si>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</si>
  <si>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</si>
  <si>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</si>
  <si>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1.14</t>
  </si>
  <si>
    <t>REQUISITOS HIGIÉNICOS DE FABRICACIÓN</t>
  </si>
  <si>
    <t>MATERIAS PRIMAS E INSUMOS</t>
  </si>
  <si>
    <t>CAPITULO IV</t>
  </si>
  <si>
    <t>Articulo. 16</t>
  </si>
  <si>
    <t>Existen procedimientos y registros escritos para control de calidad de materias primas e insumos, donde se señalen especificaciones de calidad (condiciones de conservación, rechazos).</t>
  </si>
  <si>
    <t xml:space="preserve">Las materias primas e insumos están rotulados de conformidad con la normatividad sanitaria vigente, están dentro de su vida útil y las condiciones de recepción evitan la contaminación y proliferación microbiana. </t>
  </si>
  <si>
    <t>Previo al uso las materias primas e insumos son inspeccionados y sometidos a los controles de calidad establecidos.</t>
  </si>
  <si>
    <t>Las materias primas son conservadas y usadas en las condiciones requeridas por cada producto (temperatura, humedad) y se manipulan de manera que minimiza el riesgo de contaminación.</t>
  </si>
  <si>
    <t>Las materias primas e insumos se almacenan en condiciones sanitarias adecuadas, en áreas independientes y debidamente marcadas o etiquetadas.</t>
  </si>
  <si>
    <t>Articulo. 17</t>
  </si>
  <si>
    <t>ENVASES Y EMBALAJES</t>
  </si>
  <si>
    <t>Los envases y embalajes utilizados para
manipular las materias primas o los productos terminados deber reunir los
siguientes requisitos:</t>
  </si>
  <si>
    <t>Los envases y embalajes están fabricados con materiales tales que garanticen la inocuidad del alimento, de acuerdo a las resoluciones 683, 4142 y 4143 de 2012; 834 y 835 de 2013</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</si>
  <si>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</si>
  <si>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</si>
  <si>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Articulo. 18</t>
  </si>
  <si>
    <t>OPERACIONES DE FABRICACIÓN</t>
  </si>
  <si>
    <t>Las operaciones de fabricación deben cumplir con los
siguientes requisitos:</t>
  </si>
  <si>
    <t>El proceso de fabricación del alimento se realiza en óptimas condiciones sanitarias que garantizan la protección y conservación del alimento.</t>
  </si>
  <si>
    <t>Se realizan y registran los controles requeridos en las etapas críticas del proceso (tiempo, temperatura, humedad, actividad acuosa (Aw), pH, presión y velocidad de flujo) para asegurar la inocuidad del producto.</t>
  </si>
  <si>
    <t>Las operaciones de fabricación se realizan en forma secuencial y continua de manera que no se producen retrasos indebidos que permitan la proliferación de microorganismos o la contaminación del producto. Son suficientes y están validadas para las condiciones del proceso.</t>
  </si>
  <si>
    <t>Los procedimientos mecánicos de manufactura (lavar, pelar, cortar, clasificar, batir, secar, entre otros) se realizan de manera que se protege el alimento de la contaminación.</t>
  </si>
  <si>
    <t>El hielo utilizado en la planta (cuando se requiera), se elabora a partir de agua potable.</t>
  </si>
  <si>
    <t>La sala de proceso y los equipos son utilizados exclusivamente para la elaboración de alimentos para consumo humano. Se cuenta con mecanismos para proteger el alimento de la contaminación por metales u otros materiales extraños.</t>
  </si>
  <si>
    <t>Cuenta la planta con las diferentes áreas y secciones requeridas para el proceso y se toman las medidas para evitar la contaminación cruzada.</t>
  </si>
  <si>
    <t>Articulo. 19</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</si>
  <si>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</si>
  <si>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</si>
  <si>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</si>
  <si>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</si>
  <si>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</si>
  <si>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CAPITULO V</t>
  </si>
  <si>
    <t>ASEGURAMIENTO Y CONTROL DE LA CALIDAD</t>
  </si>
  <si>
    <t>SISTEMAS DE CONTROL</t>
  </si>
  <si>
    <t>Articulo. 22</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</si>
  <si>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</si>
  <si>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</si>
  <si>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</si>
  <si>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</si>
  <si>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</si>
  <si>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</si>
  <si>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</si>
  <si>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Articulo. 23</t>
  </si>
  <si>
    <t>LABORATORIO</t>
  </si>
  <si>
    <t>Todas las fábricas de alimentos que procesen,
elaboren o envasen alimentos deben tener acceso a un laboratorio de pruebas y
ensayos, propio o externo. Estos laboratorios deberán cumplir con lo dispuesto en
la Resolución 16078 de 1985, o la norma que la modifique, adicione o sustituya.
desde la obtención de materias primas e insumos, hasta la distribución de
productos terminados, el cual debe contar como mínimo, con los siguientes
aspectos:</t>
  </si>
  <si>
    <t>La planta tiene laboratorio propio (SI o NO)</t>
  </si>
  <si>
    <t>La planta tiene acceso o cuenta con los servicios de un laboratorio</t>
  </si>
  <si>
    <t>CAPITULO VI</t>
  </si>
  <si>
    <t>SANEAMIENTO</t>
  </si>
  <si>
    <t>Articulo. 26</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</si>
  <si>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</si>
  <si>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</si>
  <si>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</si>
  <si>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t>
  </si>
  <si>
    <t>Las plagas deben ser objeto de un programa de control específico, el cual debe involucrar el concepto de control integral, apelando a la aplicación armónica de las diferentes medidas de control conocidas, con especial énfasis en las radicales y de orden preventivo.</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</si>
  <si>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</si>
  <si>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CAPITULO VII</t>
  </si>
  <si>
    <t>ALMACENAMIENTO DE PRODUCTO TERMINADO</t>
  </si>
  <si>
    <t>Articulo. 28</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</si>
  <si>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</si>
  <si>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</si>
  <si>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</si>
  <si>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</si>
  <si>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</si>
  <si>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Articulo. 29</t>
  </si>
  <si>
    <t>CONDICIONES DE TRANSPORTE</t>
  </si>
  <si>
    <t>El transporte de alimentos y sus materias primas se realizará cumpliendo con las siguientes condiciones: la Resolución 16078 de 1985, o la norma que la modifique, adicione o sustituya. desde la obtención de materias primas e insumos, hasta la distribución de productos terminados, el cual debe contar como mínimo, con los siguientes aspectos:</t>
  </si>
  <si>
    <t>Las condiciones de transporte excluyen la posibilidad de contaminación y/o proliferación microbiana y asegura la conservación requerida por el producto (refrigeración, congelación, etc., y se llevan los respectivos registros de control. Los productos no se disponen directamente sobre el piso.</t>
  </si>
  <si>
    <t>Los vehículos se encuentran en adecuadas condiciones sanitarias, de aseo, mantenimiento y operación para el transporte de los productos, son utilizados exclusivamente para el transporte de alimentos y llevan el aviso “Transporte de Alimentos”.</t>
  </si>
  <si>
    <t>Los medios de transporte que posean sistema de refrigeración o congelación, deben contar con un adecuado funcionamiento que garantice el mantenimiento de las temperaturas requeridas para la conservación de los alimentos o sus materias primas, contando con indicadores y sistemas de registro.</t>
  </si>
  <si>
    <t>Los medios de transporte y los recipientes en los cuales se transportan los alimentos o materias primas, deben estar fabricados con materiales tales que permitan una correcta limpieza y desinfección.</t>
  </si>
  <si>
    <t>LISTA DE CHEQUEO  DE PROPUESTA DE DISEÑO DE PROCESOS PARA EL ASEGURAMIENTO DE LA CALIDAD DEL PRODUCTO EN LA ELABORACIÓN ARTESANAL DEL QUESO DE HOJA, PROVINCIA DE GUTIÉRREZ, BOYACÁ.</t>
  </si>
  <si>
    <t>DATOS</t>
  </si>
  <si>
    <t xml:space="preserve">NO OBSERVADO: </t>
  </si>
  <si>
    <t xml:space="preserve">NO CUMPLE: </t>
  </si>
  <si>
    <t>NO APLICA:</t>
  </si>
  <si>
    <t>Encuesta con fines académicos para el desarrollo del proyecto de grado de la Universidad Antonio Nariño</t>
  </si>
  <si>
    <r>
      <t>Estudiante Responsable:</t>
    </r>
    <r>
      <rPr>
        <sz val="14"/>
        <color theme="1"/>
        <rFont val="Calibri"/>
        <family val="2"/>
        <scheme val="minor"/>
      </rPr>
      <t xml:space="preserve">  Lina Isabel Solano Martínez</t>
    </r>
    <r>
      <rPr>
        <b/>
        <sz val="14"/>
        <color theme="1"/>
        <rFont val="Calibri"/>
        <family val="2"/>
        <scheme val="minor"/>
      </rPr>
      <t xml:space="preserve">                               Facultad: </t>
    </r>
    <r>
      <rPr>
        <sz val="14"/>
        <color theme="1"/>
        <rFont val="Calibri"/>
        <family val="2"/>
        <scheme val="minor"/>
      </rPr>
      <t>Ingeniería Industrial</t>
    </r>
  </si>
  <si>
    <r>
      <t xml:space="preserve">Elaboración de Queso de hoja                                              </t>
    </r>
    <r>
      <rPr>
        <b/>
        <sz val="14"/>
        <color theme="1"/>
        <rFont val="Calibri"/>
        <family val="2"/>
        <scheme val="minor"/>
      </rPr>
      <t xml:space="preserve"> ESTABLECIMIENTO NUEVO (SI O NO)</t>
    </r>
  </si>
  <si>
    <t xml:space="preserve">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</si>
  <si>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Las áreas de elaboración poseerán sistemas de ventilación directa o indirecta, los cuales no deben crear condiciones que contribuyan a la contaminación de estas o a la inco­modidad del personal. La ventilación debe ser adecuada para prevenir la condensación del vapor, polvo y facilitar la remoción del calor. Las aberturas para circulación del aire estarán protegidas con mallas anti insectos de material no corrosivo y serán fácilmente removibles para su limpieza y reparación.</t>
  </si>
  <si>
    <t>Fabricación</t>
  </si>
  <si>
    <t>Preparación</t>
  </si>
  <si>
    <t>Tecnología a emplear</t>
  </si>
  <si>
    <t>Máxima capacidad</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</si>
  <si>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así lo justifiquen.</t>
  </si>
  <si>
    <t>ALMACENAMIENTO, Distribución, TRANSPORTE Y COMERCIALIZACIÓN DE ALIMENTOS Y MATERIAS PRIMAS PARA ALIMENTOS</t>
  </si>
  <si>
    <t>Página: 1</t>
  </si>
  <si>
    <r>
      <t xml:space="preserve">Fecha: </t>
    </r>
    <r>
      <rPr>
        <sz val="14"/>
        <color theme="1"/>
        <rFont val="Calibri"/>
        <family val="2"/>
        <scheme val="minor"/>
      </rPr>
      <t xml:space="preserve"> 7 de Octubre               </t>
    </r>
    <r>
      <rPr>
        <b/>
        <sz val="14"/>
        <color theme="1"/>
        <rFont val="Calibri"/>
        <family val="2"/>
        <scheme val="minor"/>
      </rPr>
      <t xml:space="preserve">                      Departamento:  </t>
    </r>
    <r>
      <rPr>
        <sz val="14"/>
        <color theme="1"/>
        <rFont val="Calibri"/>
        <family val="2"/>
        <scheme val="minor"/>
      </rPr>
      <t>Boyacá</t>
    </r>
  </si>
  <si>
    <t>LOS EQUIPOS Y UTENSILIOS UTILIZADOS DEBEN CUMPLIR CON LAS SIGUIENTES CONDICIONES ESPECIFICAS:</t>
  </si>
  <si>
    <t>Experiencia</t>
  </si>
  <si>
    <t>Luis Felipe Amaya</t>
  </si>
  <si>
    <t>ANALISIS DE LA LISTA DE CHEQUEO</t>
  </si>
  <si>
    <t>Propuesta de Diseño de Procesos Para el Aseguramiento de la Calidad del Producto en la Elaboración Artesanal del Queso de Hoja, Provincia de Gutiérrez, Boyacá</t>
  </si>
  <si>
    <t>Provincia:</t>
  </si>
  <si>
    <t>Municipio:</t>
  </si>
  <si>
    <t>Encuestado:</t>
  </si>
  <si>
    <t>VARIABLES SEGÚN LA RESOLUCION 2476 DE 2013</t>
  </si>
  <si>
    <t xml:space="preserve">VARIABLE </t>
  </si>
  <si>
    <t>PUNTAJE 
MAX               TOTAL</t>
  </si>
  <si>
    <t>%</t>
  </si>
  <si>
    <t>CAP 1:EDIFICACIÓN E INSTALACIONES-CONDICIONES GENERALES</t>
  </si>
  <si>
    <t>CUMPLE</t>
  </si>
  <si>
    <t>NO CUMPLE</t>
  </si>
  <si>
    <t>DISPOSICON DE RESIDUOS SOLIDOS</t>
  </si>
  <si>
    <t>ESCALERAS</t>
  </si>
  <si>
    <t>ILUMINACION</t>
  </si>
  <si>
    <t>VENTILACION</t>
  </si>
  <si>
    <t>TOTAL:</t>
  </si>
  <si>
    <t>CONDICIONES DE INSTLACION Y FUNCIONAMIENTO</t>
  </si>
  <si>
    <t>CAP 3:PERSONAL MANIPULADOR DE ALIMENTOS- ESTADO DE SALUD</t>
  </si>
  <si>
    <t>REQUISITOS</t>
  </si>
  <si>
    <t>EDUCACION Y CAPACITACION-PLAN DE CAPACITACION</t>
  </si>
  <si>
    <t>CAP 4:REQUISITOS HIGIÉNICOS DE FABRICACIÓN- MATERIA PRIMA E INSUMOS</t>
  </si>
  <si>
    <t>OPERACIONES DE FABRICACION</t>
  </si>
  <si>
    <t>CAP 5:ASEGURAMIENTO Y CONTROL DE CALIDAD</t>
  </si>
  <si>
    <t>CAP 6:SANEAMIENTO</t>
  </si>
  <si>
    <t>CAP 7: ALMACENAMIENTO, DISTRIBUCION, TRANSPORTE Y COMERCIALIZACIÓN</t>
  </si>
  <si>
    <t>ALMACENAMIENTO</t>
  </si>
  <si>
    <t>TOTAL PUNTAJE:</t>
  </si>
  <si>
    <t>GRAFICO:</t>
  </si>
  <si>
    <t xml:space="preserve"> </t>
  </si>
  <si>
    <t>|</t>
  </si>
  <si>
    <t xml:space="preserve">Observación </t>
  </si>
  <si>
    <t>Lina Isabel Solano Martínez</t>
  </si>
  <si>
    <t>Versión: 1</t>
  </si>
  <si>
    <r>
      <t xml:space="preserve">Provincia:  </t>
    </r>
    <r>
      <rPr>
        <sz val="14"/>
        <color theme="1"/>
        <rFont val="Calibri"/>
        <family val="2"/>
        <scheme val="minor"/>
      </rPr>
      <t xml:space="preserve">Gutiérrez  </t>
    </r>
    <r>
      <rPr>
        <b/>
        <sz val="14"/>
        <color theme="1"/>
        <rFont val="Calibri"/>
        <family val="2"/>
        <scheme val="minor"/>
      </rPr>
      <t xml:space="preserve">             Municipio:  </t>
    </r>
    <r>
      <rPr>
        <sz val="14"/>
        <color theme="1"/>
        <rFont val="Calibri"/>
        <family val="2"/>
        <scheme val="minor"/>
      </rPr>
      <t xml:space="preserve">Güicán      </t>
    </r>
    <r>
      <rPr>
        <b/>
        <sz val="14"/>
        <color theme="1"/>
        <rFont val="Calibri"/>
        <family val="2"/>
        <scheme val="minor"/>
      </rPr>
      <t xml:space="preserve">                         Vereda o barrio: </t>
    </r>
    <r>
      <rPr>
        <sz val="14"/>
        <color theme="1"/>
        <rFont val="Calibri"/>
        <family val="2"/>
        <scheme val="minor"/>
      </rPr>
      <t>Laureles</t>
    </r>
  </si>
  <si>
    <r>
      <t xml:space="preserve">Encuestado: </t>
    </r>
    <r>
      <rPr>
        <sz val="14"/>
        <color theme="1"/>
        <rFont val="Calibri"/>
        <family val="2"/>
        <scheme val="minor"/>
      </rPr>
      <t xml:space="preserve"> Elba Velazco Jiménez                </t>
    </r>
    <r>
      <rPr>
        <b/>
        <sz val="14"/>
        <color theme="1"/>
        <rFont val="Calibri"/>
        <family val="2"/>
        <scheme val="minor"/>
      </rPr>
      <t xml:space="preserve">                                                                                                                            Teléfono:</t>
    </r>
  </si>
  <si>
    <t>Gutiérrez</t>
  </si>
  <si>
    <t>Güicán</t>
  </si>
  <si>
    <t xml:space="preserve">Elba Velazco Jiménez                                                   </t>
  </si>
  <si>
    <t>ELABORO: Lina Isabel Solano                             REVISO: Luis Felipe Amaya</t>
  </si>
  <si>
    <t>DATOS:</t>
  </si>
  <si>
    <t>Productor:</t>
  </si>
  <si>
    <t>CAP 1: EDIFICACIÓN E INSTALACIONES-CONDICIONES GENERALES</t>
  </si>
  <si>
    <t>CAP 3: PERSONAL MANIPULADOR DE ALIMENTOS- ESTADO DE SALUD</t>
  </si>
  <si>
    <t>CAP 4: REQUISITOS HIGIÉNICOS DE FABRICACIÓN- MATERIA PRIMA E INSUMOS</t>
  </si>
  <si>
    <t>CAP 5: ASEGURAMIENTO Y CONTROL DE CALIDAD</t>
  </si>
  <si>
    <t>CAP 6: SANEAMIENTO</t>
  </si>
  <si>
    <t>EQUIPOS Y UTENSILIOS</t>
  </si>
  <si>
    <t xml:space="preserve"> LOS EQUIPOS Y UTENSILIOS REQUERIRAN DE LAS SIGUIENTES CONDICIONES DE INSTALACION Y FUNCIONAMIENTO:</t>
  </si>
  <si>
    <t>CAP 2: EQUIPOS Y UTENSILIOS</t>
  </si>
  <si>
    <t>CAP 2:EQUIPOS Y UTENSILIOS</t>
  </si>
  <si>
    <r>
      <t xml:space="preserve">RESOLUCION 2674 DE 2013: </t>
    </r>
    <r>
      <rPr>
        <sz val="14"/>
        <color theme="1"/>
        <rFont val="Calibri"/>
        <family val="2"/>
        <scheme val="minor"/>
      </rPr>
      <t>Por la cual establece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</si>
</sst>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2"/>
      <color theme="1"/>
      <name val="Arial"/>
      <family val="2"/>
    </font>
    <font>
      <sz val="11"/>
      <color theme="1"/>
      <name val="Calibri"/>
      <family val="2"/>
      <scheme val="minor"/>
    </font>
    <font>
      <sz val="11"/>
      <color indexed="8"/>
      <name val="Calibri"/>
      <family val="2"/>
    </font>
    <font>
      <sz val="12"/>
      <color theme="1"/>
      <name val="Calibri"/>
      <family val="2"/>
      <scheme val="minor"/>
    </font>
    <font>
      <b/>
      <sz val="12"/>
      <color theme="1"/>
      <name val="Calibri"/>
      <family val="2"/>
      <scheme val="minor"/>
    </font>
    <font>
      <sz val="11"/>
      <color rgb="FF000000"/>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2"/>
      <color theme="1"/>
      <name val="Arial"/>
      <family val="2"/>
    </font>
    <font>
      <b/>
      <sz val="12"/>
      <color theme="1"/>
      <name val="Arial"/>
      <family val="2"/>
    </font>
    <font>
      <b/>
      <sz val="12"/>
      <color rgb="FF000000"/>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76">
    <xf numFmtId="0" fontId="0" fillId="0" borderId="0" xfId="0"/>
    <xf numFmtId="0" fontId="3" fillId="0" borderId="0" xfId="0" applyFont="1" applyAlignment="1">
      <alignment vertical="center" wrapText="1"/>
    </xf>
    <xf numFmtId="0" fontId="5" fillId="0" borderId="0" xfId="0" applyFont="1"/>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0" fillId="0" borderId="0" xfId="4" applyNumberFormat="1" applyFont="1"/>
    <xf numFmtId="0" fontId="0" fillId="0" borderId="7" xfId="0" applyFont="1" applyBorder="1" applyAlignment="1">
      <alignment horizontal="center" vertical="center"/>
    </xf>
    <xf numFmtId="0" fontId="0" fillId="0" borderId="0" xfId="0" applyAlignment="1"/>
    <xf numFmtId="0" fontId="0" fillId="0" borderId="7" xfId="0" applyFont="1" applyBorder="1" applyAlignment="1">
      <alignment horizontal="center"/>
    </xf>
    <xf numFmtId="0" fontId="0" fillId="0" borderId="0" xfId="0" applyFont="1"/>
    <xf numFmtId="0" fontId="4" fillId="0" borderId="7" xfId="0" applyFont="1" applyBorder="1" applyAlignment="1">
      <alignment horizontal="center"/>
    </xf>
    <xf numFmtId="0" fontId="4" fillId="0" borderId="7" xfId="0" applyFont="1" applyBorder="1"/>
    <xf numFmtId="0" fontId="4" fillId="0" borderId="7" xfId="0" applyFont="1" applyBorder="1" applyAlignment="1"/>
    <xf numFmtId="9" fontId="4" fillId="0" borderId="7" xfId="5" applyFont="1" applyBorder="1" applyAlignment="1">
      <alignment horizontal="center"/>
    </xf>
    <xf numFmtId="164" fontId="4" fillId="0" borderId="7" xfId="4" applyNumberFormat="1" applyFont="1" applyBorder="1" applyAlignment="1">
      <alignment horizontal="right"/>
    </xf>
    <xf numFmtId="0" fontId="6"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12" fillId="0" borderId="7" xfId="0" applyFont="1" applyBorder="1" applyAlignment="1">
      <alignment horizontal="center" vertical="center"/>
    </xf>
    <xf numFmtId="0" fontId="11" fillId="0" borderId="7" xfId="0" applyFont="1" applyBorder="1" applyAlignment="1">
      <alignment horizont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0" fillId="0" borderId="11" xfId="0" applyFont="1" applyBorder="1" applyAlignment="1">
      <alignment horizontal="left"/>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14" fontId="6" fillId="0" borderId="2"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horizontal="center"/>
    </xf>
    <xf numFmtId="0" fontId="0" fillId="0" borderId="7" xfId="0" applyFont="1" applyBorder="1" applyAlignment="1">
      <alignment horizontal="center"/>
    </xf>
    <xf numFmtId="0" fontId="4" fillId="0" borderId="7" xfId="0" applyFont="1" applyBorder="1" applyAlignment="1">
      <alignment horizontal="left"/>
    </xf>
    <xf numFmtId="164" fontId="11" fillId="0" borderId="7" xfId="4" applyNumberFormat="1" applyFont="1" applyBorder="1" applyAlignment="1">
      <alignment horizontal="right"/>
    </xf>
    <xf numFmtId="0" fontId="4" fillId="0" borderId="7" xfId="0" applyFont="1" applyBorder="1" applyAlignment="1">
      <alignment horizontal="center" wrapText="1"/>
    </xf>
    <xf numFmtId="164" fontId="11" fillId="0" borderId="7" xfId="4" applyNumberFormat="1" applyFont="1" applyBorder="1" applyAlignment="1">
      <alignment horizontal="center"/>
    </xf>
    <xf numFmtId="0" fontId="13" fillId="0" borderId="7" xfId="0" applyFont="1" applyBorder="1" applyAlignment="1">
      <alignment horizontal="left" vertical="center"/>
    </xf>
    <xf numFmtId="0" fontId="12" fillId="0" borderId="7" xfId="0" applyFont="1" applyBorder="1" applyAlignment="1">
      <alignment horizontal="center" vertical="center"/>
    </xf>
    <xf numFmtId="0" fontId="13" fillId="0" borderId="9" xfId="0" applyFont="1" applyBorder="1" applyAlignment="1">
      <alignment horizontal="left" vertical="center"/>
    </xf>
  </cellXfs>
  <cellStyles count="6">
    <cellStyle name="Millares" xfId="4" builtinId="3"/>
    <cellStyle name="Normal" xfId="0" builtinId="0"/>
    <cellStyle name="Normal 2" xfId="3"/>
    <cellStyle name="Normal 3"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sz="1800" b="1" i="0" u="none" strike="noStrike" baseline="0">
                <a:effectLst/>
              </a:rPr>
              <a:t>Encuestado: Elba Velazco Jiménez                        </a:t>
            </a:r>
            <a:endParaRPr lang="es-419"/>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7D9-4F4A-93C0-240456C54CD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7D9-4F4A-93C0-240456C54CD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'[1]A LC P2'!$B$66:$C$66</c:f>
              <c:strCache>
                <c:ptCount val="2"/>
                <c:pt idx="0">
                  <c:v>CUMPLE</c:v>
                </c:pt>
                <c:pt idx="1">
                  <c:v>NO CUMPLE</c:v>
                </c:pt>
              </c:strCache>
            </c:strRef>
          </c:cat>
          <c:val>
            <c:numRef>
              <c:f>'[1]A LC P2'!$B$67:$C$67</c:f>
              <c:numCache>
                <c:formatCode>General</c:formatCode>
                <c:ptCount val="2"/>
                <c:pt idx="0">
                  <c:v>0.33</c:v>
                </c:pt>
                <c:pt idx="1">
                  <c:v>0.67</c:v>
                </c:pt>
              </c:numCache>
            </c:numRef>
          </c:val>
          <c:extLst>
            <c:ext xmlns:c16="http://schemas.microsoft.com/office/drawing/2014/chart" uri="{C3380CC4-5D6E-409C-BE32-E72D297353CC}">
              <c16:uniqueId val="{00000004-C7D9-4F4A-93C0-240456C54CD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119062</xdr:colOff>
      <xdr:row>0</xdr:row>
      <xdr:rowOff>83344</xdr:rowOff>
    </xdr:from>
    <xdr:to>
      <xdr:col>7</xdr:col>
      <xdr:colOff>2259276</xdr:colOff>
      <xdr:row>0</xdr:row>
      <xdr:rowOff>875344</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8718" y="83344"/>
          <a:ext cx="2616464"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250371</xdr:colOff>
      <xdr:row>1</xdr:row>
      <xdr:rowOff>57150</xdr:rowOff>
    </xdr:from>
    <xdr:to>
      <xdr:col>5</xdr:col>
      <xdr:colOff>909864</xdr:colOff>
      <xdr:row>3</xdr:row>
      <xdr:rowOff>134717</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2771" y="247650"/>
          <a:ext cx="1650093" cy="458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81643</xdr:colOff>
      <xdr:row>59</xdr:row>
      <xdr:rowOff>43543</xdr:rowOff>
    </xdr:from>
    <xdr:to>
      <xdr:col>8</xdr:col>
      <xdr:colOff>639535</xdr:colOff>
      <xdr:row>73</xdr:row>
      <xdr:rowOff>119743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20LC%20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C P1"/>
      <sheetName val="A LC P2"/>
      <sheetName val="A LC P3"/>
    </sheetNames>
    <sheetDataSet>
      <sheetData sheetId="0">
        <row r="27">
          <cell r="K27" t="str">
            <v>CUMPLE</v>
          </cell>
        </row>
      </sheetData>
      <sheetData sheetId="1">
        <row r="12">
          <cell r="K12" t="str">
            <v>CUMPLE</v>
          </cell>
          <cell r="L12" t="str">
            <v>NO CUMPLE</v>
          </cell>
        </row>
        <row r="13">
          <cell r="K13">
            <v>0.2</v>
          </cell>
          <cell r="L13">
            <v>0.8</v>
          </cell>
        </row>
        <row r="27">
          <cell r="K27" t="str">
            <v>CUMPLE</v>
          </cell>
          <cell r="L27" t="str">
            <v>NO CUMPLE</v>
          </cell>
        </row>
        <row r="28">
          <cell r="K28">
            <v>0.44</v>
          </cell>
          <cell r="L28">
            <v>0.56000000000000005</v>
          </cell>
        </row>
        <row r="42">
          <cell r="K42" t="str">
            <v>CUMPLE</v>
          </cell>
          <cell r="L42" t="str">
            <v>NO CUMPLE</v>
          </cell>
        </row>
        <row r="43">
          <cell r="K43">
            <v>0.81</v>
          </cell>
          <cell r="L43">
            <v>0.19</v>
          </cell>
        </row>
        <row r="58">
          <cell r="K58" t="str">
            <v>CUMPLE</v>
          </cell>
          <cell r="L58" t="str">
            <v>NO CUMPLE</v>
          </cell>
        </row>
        <row r="59">
          <cell r="K59">
            <v>0.31</v>
          </cell>
          <cell r="L59">
            <v>0.69</v>
          </cell>
        </row>
        <row r="66">
          <cell r="B66" t="str">
            <v>CUMPLE</v>
          </cell>
          <cell r="C66" t="str">
            <v>NO CUMPLE</v>
          </cell>
        </row>
        <row r="67">
          <cell r="B67">
            <v>0.33</v>
          </cell>
          <cell r="C67">
            <v>0.67</v>
          </cell>
        </row>
        <row r="74">
          <cell r="K74" t="str">
            <v>CUMPLE</v>
          </cell>
          <cell r="L74" t="str">
            <v>NO CUMPLE</v>
          </cell>
        </row>
        <row r="75">
          <cell r="K75">
            <v>0.56000000000000005</v>
          </cell>
          <cell r="L75">
            <v>0.44</v>
          </cell>
        </row>
      </sheetData>
      <sheetData sheetId="2">
        <row r="12">
          <cell r="K12" t="str">
            <v>CUMPLE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zoomScale="60" zoomScaleNormal="60" zoomScalePageLayoutView="40" workbookViewId="0">
      <selection activeCell="B185" sqref="B185:H185"/>
    </sheetView>
  </sheetViews>
  <sheetFormatPr baseColWidth="10" defaultRowHeight="15.75" x14ac:dyDescent="0.2"/>
  <cols>
    <col min="1" max="1" width="11.5546875" style="1"/>
    <col min="2" max="2" width="7.77734375" style="1" customWidth="1"/>
    <col min="3" max="4" width="11.5546875" style="1"/>
    <col min="5" max="5" width="11.109375" style="1" customWidth="1"/>
    <col min="6" max="6" width="3.33203125" style="1" customWidth="1"/>
    <col min="7" max="7" width="5.5546875" style="1" customWidth="1"/>
    <col min="8" max="8" width="34.44140625" style="1" customWidth="1"/>
    <col min="9" max="9" width="15.5546875" style="3" customWidth="1"/>
    <col min="10" max="10" width="38.21875" style="3" customWidth="1"/>
    <col min="11" max="16384" width="11.5546875" style="1"/>
  </cols>
  <sheetData>
    <row r="1" spans="1:14" ht="76.5" customHeight="1" thickBot="1" x14ac:dyDescent="0.25">
      <c r="A1" s="42"/>
      <c r="B1" s="42"/>
      <c r="C1" s="42"/>
      <c r="D1" s="42"/>
      <c r="E1" s="42"/>
      <c r="F1" s="42"/>
      <c r="G1" s="42"/>
      <c r="H1" s="42"/>
      <c r="I1" s="42"/>
      <c r="J1" s="42"/>
    </row>
    <row r="2" spans="1:14" ht="42" customHeight="1" thickBot="1" x14ac:dyDescent="0.25">
      <c r="A2" s="44" t="s">
        <v>261</v>
      </c>
      <c r="B2" s="44"/>
      <c r="C2" s="44"/>
      <c r="D2" s="44"/>
      <c r="E2" s="44"/>
      <c r="F2" s="44"/>
      <c r="G2" s="44"/>
      <c r="H2" s="44"/>
      <c r="I2" s="44"/>
      <c r="J2" s="44"/>
    </row>
    <row r="3" spans="1:14" ht="22.5" customHeight="1" thickBot="1" x14ac:dyDescent="0.25">
      <c r="A3" s="58" t="s">
        <v>333</v>
      </c>
      <c r="B3" s="58"/>
      <c r="C3" s="58"/>
      <c r="D3" s="58"/>
      <c r="E3" s="58"/>
      <c r="F3" s="58"/>
      <c r="G3" s="58"/>
      <c r="H3" s="58"/>
      <c r="I3" s="43" t="s">
        <v>315</v>
      </c>
      <c r="J3" s="43"/>
    </row>
    <row r="4" spans="1:14" ht="22.5" customHeight="1" thickBot="1" x14ac:dyDescent="0.25">
      <c r="A4" s="58"/>
      <c r="B4" s="58"/>
      <c r="C4" s="58"/>
      <c r="D4" s="58"/>
      <c r="E4" s="58"/>
      <c r="F4" s="58"/>
      <c r="G4" s="58"/>
      <c r="H4" s="58"/>
      <c r="I4" s="43" t="s">
        <v>277</v>
      </c>
      <c r="J4" s="43"/>
    </row>
    <row r="5" spans="1:14" ht="19.5" thickBot="1" x14ac:dyDescent="0.25">
      <c r="A5" s="58"/>
      <c r="B5" s="58"/>
      <c r="C5" s="58"/>
      <c r="D5" s="58"/>
      <c r="E5" s="58"/>
      <c r="F5" s="58"/>
      <c r="G5" s="58"/>
      <c r="H5" s="58"/>
      <c r="I5" s="43" t="s">
        <v>152</v>
      </c>
      <c r="J5" s="43"/>
    </row>
    <row r="6" spans="1:14" ht="15.75" customHeight="1" thickBot="1" x14ac:dyDescent="0.25">
      <c r="A6" s="58"/>
      <c r="B6" s="58"/>
      <c r="C6" s="58"/>
      <c r="D6" s="58"/>
      <c r="E6" s="58"/>
      <c r="F6" s="58"/>
      <c r="G6" s="58"/>
      <c r="H6" s="58"/>
      <c r="I6" s="9" t="s">
        <v>153</v>
      </c>
      <c r="J6" s="7">
        <v>2</v>
      </c>
    </row>
    <row r="7" spans="1:14" ht="33.75" customHeight="1" thickBot="1" x14ac:dyDescent="0.3">
      <c r="A7" s="58"/>
      <c r="B7" s="58"/>
      <c r="C7" s="58"/>
      <c r="D7" s="58"/>
      <c r="E7" s="58"/>
      <c r="F7" s="58"/>
      <c r="G7" s="58"/>
      <c r="H7" s="58"/>
      <c r="I7" s="5" t="s">
        <v>154</v>
      </c>
      <c r="J7" s="6">
        <v>1</v>
      </c>
      <c r="N7" s="2"/>
    </row>
    <row r="8" spans="1:14" ht="25.5" customHeight="1" thickBot="1" x14ac:dyDescent="0.25">
      <c r="A8" s="43" t="s">
        <v>266</v>
      </c>
      <c r="B8" s="43"/>
      <c r="C8" s="43"/>
      <c r="D8" s="43"/>
      <c r="E8" s="43"/>
      <c r="F8" s="43"/>
      <c r="G8" s="43"/>
      <c r="H8" s="43"/>
      <c r="I8" s="5" t="s">
        <v>264</v>
      </c>
      <c r="J8" s="4">
        <v>0</v>
      </c>
    </row>
    <row r="9" spans="1:14" ht="19.5" thickBot="1" x14ac:dyDescent="0.25">
      <c r="A9" s="43" t="s">
        <v>262</v>
      </c>
      <c r="B9" s="43"/>
      <c r="C9" s="44" t="s">
        <v>278</v>
      </c>
      <c r="D9" s="52"/>
      <c r="E9" s="52"/>
      <c r="F9" s="52"/>
      <c r="G9" s="52"/>
      <c r="H9" s="52"/>
      <c r="I9" s="5" t="s">
        <v>265</v>
      </c>
      <c r="J9" s="4" t="s">
        <v>155</v>
      </c>
    </row>
    <row r="10" spans="1:14" ht="30" customHeight="1" thickBot="1" x14ac:dyDescent="0.25">
      <c r="A10" s="44" t="s">
        <v>316</v>
      </c>
      <c r="B10" s="44"/>
      <c r="C10" s="44"/>
      <c r="D10" s="44"/>
      <c r="E10" s="44"/>
      <c r="F10" s="44"/>
      <c r="G10" s="44"/>
      <c r="H10" s="44"/>
      <c r="I10" s="5" t="s">
        <v>263</v>
      </c>
      <c r="J10" s="4" t="s">
        <v>151</v>
      </c>
    </row>
    <row r="11" spans="1:14" ht="22.5" customHeight="1" thickBot="1" x14ac:dyDescent="0.25">
      <c r="A11" s="44" t="s">
        <v>267</v>
      </c>
      <c r="B11" s="44"/>
      <c r="C11" s="44"/>
      <c r="D11" s="44"/>
      <c r="E11" s="44"/>
      <c r="F11" s="44"/>
      <c r="G11" s="44"/>
      <c r="H11" s="44"/>
      <c r="I11" s="44"/>
      <c r="J11" s="44"/>
    </row>
    <row r="12" spans="1:14" ht="27.75" customHeight="1" thickBot="1" x14ac:dyDescent="0.25">
      <c r="A12" s="44" t="s">
        <v>317</v>
      </c>
      <c r="B12" s="44"/>
      <c r="C12" s="44"/>
      <c r="D12" s="44"/>
      <c r="E12" s="44"/>
      <c r="F12" s="44"/>
      <c r="G12" s="44"/>
      <c r="H12" s="44"/>
      <c r="I12" s="44"/>
      <c r="J12" s="45"/>
    </row>
    <row r="13" spans="1:14" ht="19.5" customHeight="1" thickBot="1" x14ac:dyDescent="0.25">
      <c r="A13" s="44" t="s">
        <v>179</v>
      </c>
      <c r="B13" s="44"/>
      <c r="C13" s="44"/>
      <c r="D13" s="60" t="s">
        <v>268</v>
      </c>
      <c r="E13" s="61"/>
      <c r="F13" s="61"/>
      <c r="G13" s="61"/>
      <c r="H13" s="61"/>
      <c r="I13" s="61"/>
      <c r="J13" s="33" t="s">
        <v>312</v>
      </c>
      <c r="K13" s="35"/>
      <c r="L13" s="34"/>
    </row>
    <row r="14" spans="1:14" ht="19.5" thickBot="1" x14ac:dyDescent="0.25">
      <c r="A14" s="43" t="s">
        <v>146</v>
      </c>
      <c r="B14" s="43"/>
      <c r="C14" s="43"/>
      <c r="D14" s="43"/>
      <c r="E14" s="43"/>
      <c r="F14" s="43"/>
      <c r="G14" s="43"/>
      <c r="H14" s="43"/>
      <c r="I14" s="43"/>
      <c r="J14" s="59"/>
    </row>
    <row r="15" spans="1:14" ht="15.75" customHeight="1" thickBot="1" x14ac:dyDescent="0.25">
      <c r="A15" s="50" t="s">
        <v>0</v>
      </c>
      <c r="B15" s="50"/>
      <c r="C15" s="50"/>
      <c r="D15" s="50"/>
      <c r="E15" s="50"/>
      <c r="F15" s="50"/>
      <c r="G15" s="50"/>
      <c r="H15" s="50"/>
      <c r="I15" s="50"/>
      <c r="J15" s="50"/>
    </row>
    <row r="16" spans="1:14" ht="15.75" customHeight="1" thickBot="1" x14ac:dyDescent="0.25">
      <c r="A16" s="8" t="s">
        <v>165</v>
      </c>
      <c r="B16" s="50" t="s">
        <v>1</v>
      </c>
      <c r="C16" s="50"/>
      <c r="D16" s="50"/>
      <c r="E16" s="50"/>
      <c r="F16" s="50"/>
      <c r="G16" s="50"/>
      <c r="H16" s="50"/>
      <c r="I16" s="50"/>
      <c r="J16" s="50"/>
    </row>
    <row r="17" spans="1:10" ht="16.5" thickBot="1" x14ac:dyDescent="0.25">
      <c r="A17" s="50">
        <v>1</v>
      </c>
      <c r="B17" s="50" t="s">
        <v>2</v>
      </c>
      <c r="C17" s="50"/>
      <c r="D17" s="50"/>
      <c r="E17" s="50"/>
      <c r="F17" s="50"/>
      <c r="G17" s="50"/>
      <c r="H17" s="50"/>
      <c r="I17" s="50" t="s">
        <v>147</v>
      </c>
      <c r="J17" s="50" t="s">
        <v>148</v>
      </c>
    </row>
    <row r="18" spans="1:10" ht="15.75" customHeight="1" thickBot="1" x14ac:dyDescent="0.25">
      <c r="A18" s="50"/>
      <c r="B18" s="50"/>
      <c r="C18" s="50"/>
      <c r="D18" s="50"/>
      <c r="E18" s="50"/>
      <c r="F18" s="50"/>
      <c r="G18" s="50"/>
      <c r="H18" s="50"/>
      <c r="I18" s="50"/>
      <c r="J18" s="50"/>
    </row>
    <row r="19" spans="1:10" ht="42.75" customHeight="1" thickBot="1" x14ac:dyDescent="0.25">
      <c r="A19" s="4" t="s">
        <v>3</v>
      </c>
      <c r="B19" s="46" t="s">
        <v>4</v>
      </c>
      <c r="C19" s="46"/>
      <c r="D19" s="46"/>
      <c r="E19" s="46"/>
      <c r="F19" s="46"/>
      <c r="G19" s="46"/>
      <c r="H19" s="46"/>
      <c r="I19" s="4">
        <v>1</v>
      </c>
      <c r="J19" s="4"/>
    </row>
    <row r="20" spans="1:10" ht="24.75" customHeight="1" thickBot="1" x14ac:dyDescent="0.25">
      <c r="A20" s="4" t="s">
        <v>5</v>
      </c>
      <c r="B20" s="46" t="s">
        <v>8</v>
      </c>
      <c r="C20" s="46"/>
      <c r="D20" s="46"/>
      <c r="E20" s="46"/>
      <c r="F20" s="46"/>
      <c r="G20" s="46"/>
      <c r="H20" s="46"/>
      <c r="I20" s="4">
        <v>1</v>
      </c>
      <c r="J20" s="4"/>
    </row>
    <row r="21" spans="1:10" ht="57" customHeight="1" thickBot="1" x14ac:dyDescent="0.25">
      <c r="A21" s="4" t="s">
        <v>6</v>
      </c>
      <c r="B21" s="46" t="s">
        <v>9</v>
      </c>
      <c r="C21" s="46"/>
      <c r="D21" s="46"/>
      <c r="E21" s="46"/>
      <c r="F21" s="46"/>
      <c r="G21" s="46"/>
      <c r="H21" s="46"/>
      <c r="I21" s="4">
        <v>1</v>
      </c>
      <c r="J21" s="4"/>
    </row>
    <row r="22" spans="1:10" ht="15.75" customHeight="1" thickBot="1" x14ac:dyDescent="0.25">
      <c r="A22" s="4"/>
      <c r="B22" s="49" t="s">
        <v>149</v>
      </c>
      <c r="C22" s="49"/>
      <c r="D22" s="49"/>
      <c r="E22" s="49"/>
      <c r="F22" s="49"/>
      <c r="G22" s="49"/>
      <c r="H22" s="4">
        <v>6</v>
      </c>
      <c r="I22" s="9" t="s">
        <v>150</v>
      </c>
      <c r="J22" s="4">
        <f>SUM(I19:I21)</f>
        <v>3</v>
      </c>
    </row>
    <row r="23" spans="1:10" ht="38.25" thickBot="1" x14ac:dyDescent="0.25">
      <c r="A23" s="10">
        <v>2</v>
      </c>
      <c r="B23" s="50" t="s">
        <v>164</v>
      </c>
      <c r="C23" s="51"/>
      <c r="D23" s="51"/>
      <c r="E23" s="51"/>
      <c r="F23" s="51"/>
      <c r="G23" s="51"/>
      <c r="H23" s="51"/>
      <c r="I23" s="8" t="s">
        <v>147</v>
      </c>
      <c r="J23" s="8" t="s">
        <v>148</v>
      </c>
    </row>
    <row r="24" spans="1:10" ht="64.5" customHeight="1" thickBot="1" x14ac:dyDescent="0.25">
      <c r="A24" s="4" t="s">
        <v>71</v>
      </c>
      <c r="B24" s="46" t="s">
        <v>12</v>
      </c>
      <c r="C24" s="46"/>
      <c r="D24" s="46"/>
      <c r="E24" s="46"/>
      <c r="F24" s="46"/>
      <c r="G24" s="46"/>
      <c r="H24" s="46"/>
      <c r="I24" s="4">
        <v>0</v>
      </c>
      <c r="J24" s="4"/>
    </row>
    <row r="25" spans="1:10" ht="61.5" customHeight="1" thickBot="1" x14ac:dyDescent="0.25">
      <c r="A25" s="4" t="s">
        <v>72</v>
      </c>
      <c r="B25" s="46" t="s">
        <v>11</v>
      </c>
      <c r="C25" s="46"/>
      <c r="D25" s="46"/>
      <c r="E25" s="46"/>
      <c r="F25" s="46"/>
      <c r="G25" s="46"/>
      <c r="H25" s="46"/>
      <c r="I25" s="4">
        <v>1</v>
      </c>
      <c r="J25" s="4"/>
    </row>
    <row r="26" spans="1:10" ht="153" customHeight="1" thickBot="1" x14ac:dyDescent="0.25">
      <c r="A26" s="4" t="s">
        <v>156</v>
      </c>
      <c r="B26" s="48" t="s">
        <v>13</v>
      </c>
      <c r="C26" s="48"/>
      <c r="D26" s="48"/>
      <c r="E26" s="48"/>
      <c r="F26" s="48"/>
      <c r="G26" s="48"/>
      <c r="H26" s="48"/>
      <c r="I26" s="4">
        <v>1</v>
      </c>
      <c r="J26" s="4"/>
    </row>
    <row r="27" spans="1:10" ht="62.25" customHeight="1" thickBot="1" x14ac:dyDescent="0.25">
      <c r="A27" s="4" t="s">
        <v>157</v>
      </c>
      <c r="B27" s="46" t="s">
        <v>14</v>
      </c>
      <c r="C27" s="46"/>
      <c r="D27" s="46"/>
      <c r="E27" s="46"/>
      <c r="F27" s="46"/>
      <c r="G27" s="46"/>
      <c r="H27" s="46"/>
      <c r="I27" s="4">
        <v>1</v>
      </c>
      <c r="J27" s="4"/>
    </row>
    <row r="28" spans="1:10" ht="84.75" customHeight="1" thickBot="1" x14ac:dyDescent="0.25">
      <c r="A28" s="4" t="s">
        <v>158</v>
      </c>
      <c r="B28" s="46" t="s">
        <v>15</v>
      </c>
      <c r="C28" s="46"/>
      <c r="D28" s="46"/>
      <c r="E28" s="46"/>
      <c r="F28" s="46"/>
      <c r="G28" s="46"/>
      <c r="H28" s="46"/>
      <c r="I28" s="4">
        <v>1</v>
      </c>
      <c r="J28" s="4"/>
    </row>
    <row r="29" spans="1:10" ht="42" customHeight="1" thickBot="1" x14ac:dyDescent="0.25">
      <c r="A29" s="4" t="s">
        <v>159</v>
      </c>
      <c r="B29" s="46" t="s">
        <v>16</v>
      </c>
      <c r="C29" s="46"/>
      <c r="D29" s="46"/>
      <c r="E29" s="46"/>
      <c r="F29" s="46"/>
      <c r="G29" s="46"/>
      <c r="H29" s="46"/>
      <c r="I29" s="4">
        <v>0</v>
      </c>
      <c r="J29" s="4"/>
    </row>
    <row r="30" spans="1:10" ht="57.75" customHeight="1" thickBot="1" x14ac:dyDescent="0.25">
      <c r="A30" s="4" t="s">
        <v>160</v>
      </c>
      <c r="B30" s="46" t="s">
        <v>17</v>
      </c>
      <c r="C30" s="46"/>
      <c r="D30" s="46"/>
      <c r="E30" s="46"/>
      <c r="F30" s="46"/>
      <c r="G30" s="46"/>
      <c r="H30" s="46"/>
      <c r="I30" s="4">
        <v>0</v>
      </c>
      <c r="J30" s="4"/>
    </row>
    <row r="31" spans="1:10" ht="52.5" customHeight="1" thickBot="1" x14ac:dyDescent="0.25">
      <c r="A31" s="4" t="s">
        <v>21</v>
      </c>
      <c r="B31" s="46" t="s">
        <v>18</v>
      </c>
      <c r="C31" s="46"/>
      <c r="D31" s="46"/>
      <c r="E31" s="46"/>
      <c r="F31" s="46"/>
      <c r="G31" s="46"/>
      <c r="H31" s="46"/>
      <c r="I31" s="4">
        <v>0</v>
      </c>
      <c r="J31" s="4"/>
    </row>
    <row r="32" spans="1:10" ht="60" customHeight="1" thickBot="1" x14ac:dyDescent="0.25">
      <c r="A32" s="4" t="s">
        <v>20</v>
      </c>
      <c r="B32" s="46" t="s">
        <v>19</v>
      </c>
      <c r="C32" s="46"/>
      <c r="D32" s="46"/>
      <c r="E32" s="46"/>
      <c r="F32" s="46"/>
      <c r="G32" s="46"/>
      <c r="H32" s="46"/>
      <c r="I32" s="4" t="s">
        <v>155</v>
      </c>
      <c r="J32" s="4"/>
    </row>
    <row r="33" spans="1:10" ht="15.75" customHeight="1" thickBot="1" x14ac:dyDescent="0.25">
      <c r="A33" s="11"/>
      <c r="B33" s="54" t="s">
        <v>53</v>
      </c>
      <c r="C33" s="54"/>
      <c r="D33" s="54"/>
      <c r="E33" s="54"/>
      <c r="F33" s="54"/>
      <c r="G33" s="54"/>
      <c r="H33" s="12">
        <v>18</v>
      </c>
      <c r="I33" s="13" t="s">
        <v>10</v>
      </c>
      <c r="J33" s="12">
        <f>SUM(I24:I32)</f>
        <v>4</v>
      </c>
    </row>
    <row r="34" spans="1:10" ht="32.25" thickBot="1" x14ac:dyDescent="0.25">
      <c r="A34" s="14">
        <v>3</v>
      </c>
      <c r="B34" s="47" t="s">
        <v>163</v>
      </c>
      <c r="C34" s="47"/>
      <c r="D34" s="47"/>
      <c r="E34" s="47"/>
      <c r="F34" s="47"/>
      <c r="G34" s="47"/>
      <c r="H34" s="47"/>
      <c r="I34" s="14" t="s">
        <v>147</v>
      </c>
      <c r="J34" s="14" t="s">
        <v>148</v>
      </c>
    </row>
    <row r="35" spans="1:10" ht="36.75" customHeight="1" thickBot="1" x14ac:dyDescent="0.25">
      <c r="A35" s="4" t="s">
        <v>26</v>
      </c>
      <c r="B35" s="46" t="s">
        <v>29</v>
      </c>
      <c r="C35" s="46"/>
      <c r="D35" s="46"/>
      <c r="E35" s="46"/>
      <c r="F35" s="46"/>
      <c r="G35" s="46"/>
      <c r="H35" s="46"/>
      <c r="I35" s="12">
        <v>2</v>
      </c>
      <c r="J35" s="12"/>
    </row>
    <row r="36" spans="1:10" ht="52.5" customHeight="1" thickBot="1" x14ac:dyDescent="0.25">
      <c r="A36" s="4" t="s">
        <v>27</v>
      </c>
      <c r="B36" s="46" t="s">
        <v>30</v>
      </c>
      <c r="C36" s="46"/>
      <c r="D36" s="46"/>
      <c r="E36" s="46"/>
      <c r="F36" s="46"/>
      <c r="G36" s="46"/>
      <c r="H36" s="46"/>
      <c r="I36" s="12">
        <v>2</v>
      </c>
      <c r="J36" s="12"/>
    </row>
    <row r="37" spans="1:10" ht="100.5" customHeight="1" thickBot="1" x14ac:dyDescent="0.25">
      <c r="A37" s="4" t="s">
        <v>28</v>
      </c>
      <c r="B37" s="46" t="s">
        <v>31</v>
      </c>
      <c r="C37" s="46"/>
      <c r="D37" s="46"/>
      <c r="E37" s="46"/>
      <c r="F37" s="46"/>
      <c r="G37" s="46"/>
      <c r="H37" s="46"/>
      <c r="I37" s="12">
        <v>2</v>
      </c>
      <c r="J37" s="12"/>
    </row>
    <row r="38" spans="1:10" ht="22.5" customHeight="1" thickBot="1" x14ac:dyDescent="0.25">
      <c r="A38" s="4">
        <v>3.4</v>
      </c>
      <c r="B38" s="46" t="s">
        <v>32</v>
      </c>
      <c r="C38" s="46"/>
      <c r="D38" s="46"/>
      <c r="E38" s="46"/>
      <c r="F38" s="46"/>
      <c r="G38" s="46"/>
      <c r="H38" s="46"/>
      <c r="I38" s="12">
        <v>2</v>
      </c>
      <c r="J38" s="12"/>
    </row>
    <row r="39" spans="1:10" ht="76.5" customHeight="1" thickBot="1" x14ac:dyDescent="0.25">
      <c r="A39" s="4">
        <v>3.5</v>
      </c>
      <c r="B39" s="46" t="s">
        <v>33</v>
      </c>
      <c r="C39" s="46"/>
      <c r="D39" s="46"/>
      <c r="E39" s="46"/>
      <c r="F39" s="46"/>
      <c r="G39" s="46"/>
      <c r="H39" s="46"/>
      <c r="I39" s="12">
        <v>2</v>
      </c>
      <c r="J39" s="12"/>
    </row>
    <row r="40" spans="1:10" ht="64.5" customHeight="1" thickBot="1" x14ac:dyDescent="0.25">
      <c r="A40" s="4" t="s">
        <v>22</v>
      </c>
      <c r="B40" s="46" t="s">
        <v>35</v>
      </c>
      <c r="C40" s="46"/>
      <c r="D40" s="46"/>
      <c r="E40" s="46"/>
      <c r="F40" s="46"/>
      <c r="G40" s="46"/>
      <c r="H40" s="46"/>
      <c r="I40" s="12">
        <v>0</v>
      </c>
      <c r="J40" s="12"/>
    </row>
    <row r="41" spans="1:10" ht="36.75" customHeight="1" thickBot="1" x14ac:dyDescent="0.25">
      <c r="A41" s="4" t="s">
        <v>23</v>
      </c>
      <c r="B41" s="46" t="s">
        <v>34</v>
      </c>
      <c r="C41" s="46"/>
      <c r="D41" s="46"/>
      <c r="E41" s="46"/>
      <c r="F41" s="46"/>
      <c r="G41" s="46"/>
      <c r="H41" s="46"/>
      <c r="I41" s="12">
        <v>0</v>
      </c>
      <c r="J41" s="12"/>
    </row>
    <row r="42" spans="1:10" ht="45.75" customHeight="1" thickBot="1" x14ac:dyDescent="0.25">
      <c r="A42" s="4" t="s">
        <v>24</v>
      </c>
      <c r="B42" s="46" t="s">
        <v>36</v>
      </c>
      <c r="C42" s="46"/>
      <c r="D42" s="46"/>
      <c r="E42" s="46"/>
      <c r="F42" s="46"/>
      <c r="G42" s="46"/>
      <c r="H42" s="46"/>
      <c r="I42" s="12">
        <v>0</v>
      </c>
      <c r="J42" s="12"/>
    </row>
    <row r="43" spans="1:10" ht="22.5" customHeight="1" thickBot="1" x14ac:dyDescent="0.25">
      <c r="A43" s="4" t="s">
        <v>25</v>
      </c>
      <c r="B43" s="46" t="s">
        <v>37</v>
      </c>
      <c r="C43" s="46"/>
      <c r="D43" s="46"/>
      <c r="E43" s="46"/>
      <c r="F43" s="46"/>
      <c r="G43" s="46"/>
      <c r="H43" s="46"/>
      <c r="I43" s="12">
        <v>0</v>
      </c>
      <c r="J43" s="12"/>
    </row>
    <row r="44" spans="1:10" ht="15.75" customHeight="1" thickBot="1" x14ac:dyDescent="0.25">
      <c r="A44" s="12"/>
      <c r="B44" s="53" t="s">
        <v>53</v>
      </c>
      <c r="C44" s="53"/>
      <c r="D44" s="53"/>
      <c r="E44" s="53"/>
      <c r="F44" s="53"/>
      <c r="G44" s="53"/>
      <c r="H44" s="12">
        <v>18</v>
      </c>
      <c r="I44" s="12" t="s">
        <v>145</v>
      </c>
      <c r="J44" s="12">
        <f>SUM(I35:I43)</f>
        <v>10</v>
      </c>
    </row>
    <row r="45" spans="1:10" ht="32.25" thickBot="1" x14ac:dyDescent="0.25">
      <c r="A45" s="15">
        <v>4</v>
      </c>
      <c r="B45" s="47" t="s">
        <v>162</v>
      </c>
      <c r="C45" s="47"/>
      <c r="D45" s="47"/>
      <c r="E45" s="47"/>
      <c r="F45" s="47"/>
      <c r="G45" s="47"/>
      <c r="H45" s="47"/>
      <c r="I45" s="14" t="s">
        <v>147</v>
      </c>
      <c r="J45" s="14" t="s">
        <v>148</v>
      </c>
    </row>
    <row r="46" spans="1:10" ht="48.75" customHeight="1" thickBot="1" x14ac:dyDescent="0.25">
      <c r="A46" s="4" t="s">
        <v>38</v>
      </c>
      <c r="B46" s="46" t="s">
        <v>40</v>
      </c>
      <c r="C46" s="46"/>
      <c r="D46" s="46"/>
      <c r="E46" s="46"/>
      <c r="F46" s="46"/>
      <c r="G46" s="46"/>
      <c r="H46" s="46"/>
      <c r="I46" s="12">
        <v>0</v>
      </c>
      <c r="J46" s="12"/>
    </row>
    <row r="47" spans="1:10" ht="39.75" customHeight="1" thickBot="1" x14ac:dyDescent="0.25">
      <c r="A47" s="4" t="s">
        <v>39</v>
      </c>
      <c r="B47" s="46" t="s">
        <v>41</v>
      </c>
      <c r="C47" s="46"/>
      <c r="D47" s="46"/>
      <c r="E47" s="46"/>
      <c r="F47" s="46"/>
      <c r="G47" s="46"/>
      <c r="H47" s="46"/>
      <c r="I47" s="12">
        <v>1</v>
      </c>
      <c r="J47" s="12"/>
    </row>
    <row r="48" spans="1:10" ht="13.5" customHeight="1" thickBot="1" x14ac:dyDescent="0.25">
      <c r="A48" s="12"/>
      <c r="B48" s="53" t="s">
        <v>53</v>
      </c>
      <c r="C48" s="53"/>
      <c r="D48" s="53"/>
      <c r="E48" s="53"/>
      <c r="F48" s="53"/>
      <c r="G48" s="53"/>
      <c r="H48" s="12">
        <v>4</v>
      </c>
      <c r="I48" s="16" t="s">
        <v>10</v>
      </c>
      <c r="J48" s="12">
        <f>SUM(I46:I47)</f>
        <v>1</v>
      </c>
    </row>
    <row r="49" spans="1:10" ht="32.25" thickBot="1" x14ac:dyDescent="0.25">
      <c r="A49" s="15">
        <v>5</v>
      </c>
      <c r="B49" s="47" t="s">
        <v>42</v>
      </c>
      <c r="C49" s="47"/>
      <c r="D49" s="47"/>
      <c r="E49" s="47"/>
      <c r="F49" s="47"/>
      <c r="G49" s="47"/>
      <c r="H49" s="47"/>
      <c r="I49" s="14" t="s">
        <v>147</v>
      </c>
      <c r="J49" s="14" t="s">
        <v>148</v>
      </c>
    </row>
    <row r="50" spans="1:10" ht="53.25" customHeight="1" thickBot="1" x14ac:dyDescent="0.25">
      <c r="A50" s="4" t="s">
        <v>43</v>
      </c>
      <c r="B50" s="46" t="s">
        <v>48</v>
      </c>
      <c r="C50" s="46"/>
      <c r="D50" s="46"/>
      <c r="E50" s="46"/>
      <c r="F50" s="46"/>
      <c r="G50" s="46"/>
      <c r="H50" s="46"/>
      <c r="I50" s="12" t="s">
        <v>155</v>
      </c>
      <c r="J50" s="12"/>
    </row>
    <row r="51" spans="1:10" ht="56.25" customHeight="1" thickBot="1" x14ac:dyDescent="0.25">
      <c r="A51" s="4" t="s">
        <v>44</v>
      </c>
      <c r="B51" s="46" t="s">
        <v>49</v>
      </c>
      <c r="C51" s="46"/>
      <c r="D51" s="46"/>
      <c r="E51" s="46"/>
      <c r="F51" s="46"/>
      <c r="G51" s="46"/>
      <c r="H51" s="46"/>
      <c r="I51" s="12" t="s">
        <v>155</v>
      </c>
      <c r="J51" s="12"/>
    </row>
    <row r="52" spans="1:10" ht="63" customHeight="1" thickBot="1" x14ac:dyDescent="0.25">
      <c r="A52" s="4" t="s">
        <v>45</v>
      </c>
      <c r="B52" s="46" t="s">
        <v>50</v>
      </c>
      <c r="C52" s="46"/>
      <c r="D52" s="46"/>
      <c r="E52" s="46"/>
      <c r="F52" s="46"/>
      <c r="G52" s="46"/>
      <c r="H52" s="46"/>
      <c r="I52" s="12" t="s">
        <v>155</v>
      </c>
      <c r="J52" s="12"/>
    </row>
    <row r="53" spans="1:10" ht="54.75" customHeight="1" thickBot="1" x14ac:dyDescent="0.25">
      <c r="A53" s="4" t="s">
        <v>46</v>
      </c>
      <c r="B53" s="46" t="s">
        <v>51</v>
      </c>
      <c r="C53" s="46"/>
      <c r="D53" s="46"/>
      <c r="E53" s="46"/>
      <c r="F53" s="46"/>
      <c r="G53" s="46"/>
      <c r="H53" s="46"/>
      <c r="I53" s="12" t="s">
        <v>155</v>
      </c>
      <c r="J53" s="12"/>
    </row>
    <row r="54" spans="1:10" ht="38.25" customHeight="1" thickBot="1" x14ac:dyDescent="0.25">
      <c r="A54" s="4" t="s">
        <v>47</v>
      </c>
      <c r="B54" s="46" t="s">
        <v>52</v>
      </c>
      <c r="C54" s="46"/>
      <c r="D54" s="46"/>
      <c r="E54" s="46"/>
      <c r="F54" s="46"/>
      <c r="G54" s="46"/>
      <c r="H54" s="46"/>
      <c r="I54" s="12" t="s">
        <v>155</v>
      </c>
      <c r="J54" s="12"/>
    </row>
    <row r="55" spans="1:10" ht="15.75" customHeight="1" thickBot="1" x14ac:dyDescent="0.25">
      <c r="A55" s="12"/>
      <c r="B55" s="53" t="s">
        <v>53</v>
      </c>
      <c r="C55" s="53"/>
      <c r="D55" s="53"/>
      <c r="E55" s="53"/>
      <c r="F55" s="53"/>
      <c r="G55" s="53"/>
      <c r="H55" s="12">
        <v>10</v>
      </c>
      <c r="I55" s="16" t="s">
        <v>10</v>
      </c>
      <c r="J55" s="12">
        <f>SUM(I50:I54)</f>
        <v>0</v>
      </c>
    </row>
    <row r="56" spans="1:10" ht="32.25" thickBot="1" x14ac:dyDescent="0.25">
      <c r="A56" s="14">
        <v>6</v>
      </c>
      <c r="B56" s="47" t="s">
        <v>54</v>
      </c>
      <c r="C56" s="47"/>
      <c r="D56" s="47"/>
      <c r="E56" s="47"/>
      <c r="F56" s="47"/>
      <c r="G56" s="47"/>
      <c r="H56" s="47"/>
      <c r="I56" s="14" t="s">
        <v>147</v>
      </c>
      <c r="J56" s="14" t="s">
        <v>148</v>
      </c>
    </row>
    <row r="57" spans="1:10" ht="81" customHeight="1" thickBot="1" x14ac:dyDescent="0.25">
      <c r="A57" s="4" t="s">
        <v>55</v>
      </c>
      <c r="B57" s="46" t="s">
        <v>60</v>
      </c>
      <c r="C57" s="46"/>
      <c r="D57" s="46"/>
      <c r="E57" s="46"/>
      <c r="F57" s="46"/>
      <c r="G57" s="46"/>
      <c r="H57" s="46"/>
      <c r="I57" s="12">
        <v>0</v>
      </c>
      <c r="J57" s="12"/>
    </row>
    <row r="58" spans="1:10" ht="77.25" customHeight="1" thickBot="1" x14ac:dyDescent="0.25">
      <c r="A58" s="4" t="s">
        <v>56</v>
      </c>
      <c r="B58" s="46" t="s">
        <v>61</v>
      </c>
      <c r="C58" s="46"/>
      <c r="D58" s="46"/>
      <c r="E58" s="46"/>
      <c r="F58" s="46"/>
      <c r="G58" s="46"/>
      <c r="H58" s="46"/>
      <c r="I58" s="12">
        <v>0</v>
      </c>
      <c r="J58" s="12"/>
    </row>
    <row r="59" spans="1:10" ht="98.25" customHeight="1" thickBot="1" x14ac:dyDescent="0.25">
      <c r="A59" s="4" t="s">
        <v>57</v>
      </c>
      <c r="B59" s="46" t="s">
        <v>62</v>
      </c>
      <c r="C59" s="46"/>
      <c r="D59" s="46"/>
      <c r="E59" s="46"/>
      <c r="F59" s="46"/>
      <c r="G59" s="46"/>
      <c r="H59" s="46"/>
      <c r="I59" s="12">
        <v>0</v>
      </c>
      <c r="J59" s="12"/>
    </row>
    <row r="60" spans="1:10" ht="69" customHeight="1" thickBot="1" x14ac:dyDescent="0.25">
      <c r="A60" s="4" t="s">
        <v>58</v>
      </c>
      <c r="B60" s="46" t="s">
        <v>63</v>
      </c>
      <c r="C60" s="46"/>
      <c r="D60" s="46"/>
      <c r="E60" s="46"/>
      <c r="F60" s="46"/>
      <c r="G60" s="46"/>
      <c r="H60" s="46"/>
      <c r="I60" s="12">
        <v>0</v>
      </c>
      <c r="J60" s="12"/>
    </row>
    <row r="61" spans="1:10" ht="76.5" customHeight="1" thickBot="1" x14ac:dyDescent="0.25">
      <c r="A61" s="4" t="s">
        <v>59</v>
      </c>
      <c r="B61" s="46" t="s">
        <v>64</v>
      </c>
      <c r="C61" s="46"/>
      <c r="D61" s="46"/>
      <c r="E61" s="46"/>
      <c r="F61" s="46"/>
      <c r="G61" s="46"/>
      <c r="H61" s="46"/>
      <c r="I61" s="12">
        <v>0</v>
      </c>
      <c r="J61" s="12"/>
    </row>
    <row r="62" spans="1:10" ht="15.75" customHeight="1" thickBot="1" x14ac:dyDescent="0.25">
      <c r="A62" s="4"/>
      <c r="B62" s="49" t="s">
        <v>53</v>
      </c>
      <c r="C62" s="49"/>
      <c r="D62" s="49"/>
      <c r="E62" s="49"/>
      <c r="F62" s="49"/>
      <c r="G62" s="49"/>
      <c r="H62" s="9">
        <v>10</v>
      </c>
      <c r="I62" s="21" t="s">
        <v>10</v>
      </c>
      <c r="J62" s="4">
        <f>SUM(I57:I61)</f>
        <v>0</v>
      </c>
    </row>
    <row r="63" spans="1:10" ht="19.5" thickBot="1" x14ac:dyDescent="0.25">
      <c r="A63" s="8" t="s">
        <v>65</v>
      </c>
      <c r="B63" s="50" t="s">
        <v>136</v>
      </c>
      <c r="C63" s="50"/>
      <c r="D63" s="50"/>
      <c r="E63" s="50"/>
      <c r="F63" s="50"/>
      <c r="G63" s="50"/>
      <c r="H63" s="50"/>
      <c r="I63" s="50"/>
      <c r="J63" s="50"/>
    </row>
    <row r="64" spans="1:10" ht="38.25" thickBot="1" x14ac:dyDescent="0.25">
      <c r="A64" s="8">
        <v>1</v>
      </c>
      <c r="B64" s="50" t="s">
        <v>161</v>
      </c>
      <c r="C64" s="50"/>
      <c r="D64" s="50"/>
      <c r="E64" s="50"/>
      <c r="F64" s="50"/>
      <c r="G64" s="50"/>
      <c r="H64" s="50"/>
      <c r="I64" s="8" t="s">
        <v>147</v>
      </c>
      <c r="J64" s="8" t="s">
        <v>148</v>
      </c>
    </row>
    <row r="65" spans="1:10" ht="62.25" customHeight="1" thickBot="1" x14ac:dyDescent="0.25">
      <c r="A65" s="4" t="s">
        <v>3</v>
      </c>
      <c r="B65" s="46" t="s">
        <v>66</v>
      </c>
      <c r="C65" s="46"/>
      <c r="D65" s="46"/>
      <c r="E65" s="46"/>
      <c r="F65" s="46"/>
      <c r="G65" s="46"/>
      <c r="H65" s="46"/>
      <c r="I65" s="4">
        <v>0</v>
      </c>
      <c r="J65" s="4"/>
    </row>
    <row r="66" spans="1:10" ht="121.5" customHeight="1" thickBot="1" x14ac:dyDescent="0.25">
      <c r="A66" s="4" t="s">
        <v>5</v>
      </c>
      <c r="B66" s="46" t="s">
        <v>67</v>
      </c>
      <c r="C66" s="46"/>
      <c r="D66" s="46"/>
      <c r="E66" s="46"/>
      <c r="F66" s="46"/>
      <c r="G66" s="46"/>
      <c r="H66" s="46"/>
      <c r="I66" s="4">
        <v>0</v>
      </c>
      <c r="J66" s="4"/>
    </row>
    <row r="67" spans="1:10" ht="61.5" customHeight="1" thickBot="1" x14ac:dyDescent="0.25">
      <c r="A67" s="4" t="s">
        <v>6</v>
      </c>
      <c r="B67" s="46" t="s">
        <v>68</v>
      </c>
      <c r="C67" s="46"/>
      <c r="D67" s="46"/>
      <c r="E67" s="46"/>
      <c r="F67" s="46"/>
      <c r="G67" s="46"/>
      <c r="H67" s="46"/>
      <c r="I67" s="4">
        <v>0</v>
      </c>
      <c r="J67" s="4"/>
    </row>
    <row r="68" spans="1:10" ht="96" customHeight="1" thickBot="1" x14ac:dyDescent="0.25">
      <c r="A68" s="4" t="s">
        <v>7</v>
      </c>
      <c r="B68" s="46" t="s">
        <v>69</v>
      </c>
      <c r="C68" s="46"/>
      <c r="D68" s="46"/>
      <c r="E68" s="46"/>
      <c r="F68" s="46"/>
      <c r="G68" s="46"/>
      <c r="H68" s="46"/>
      <c r="I68" s="4">
        <v>0</v>
      </c>
      <c r="J68" s="4"/>
    </row>
    <row r="69" spans="1:10" ht="15.75" customHeight="1" thickBot="1" x14ac:dyDescent="0.25">
      <c r="A69" s="4"/>
      <c r="B69" s="49" t="s">
        <v>53</v>
      </c>
      <c r="C69" s="49"/>
      <c r="D69" s="49"/>
      <c r="E69" s="49"/>
      <c r="F69" s="49"/>
      <c r="G69" s="49"/>
      <c r="H69" s="9">
        <v>8</v>
      </c>
      <c r="I69" s="9" t="s">
        <v>10</v>
      </c>
      <c r="J69" s="4">
        <f>SUM(I65:I68)</f>
        <v>0</v>
      </c>
    </row>
    <row r="70" spans="1:10" ht="38.25" thickBot="1" x14ac:dyDescent="0.25">
      <c r="A70" s="8">
        <v>2</v>
      </c>
      <c r="B70" s="50" t="s">
        <v>70</v>
      </c>
      <c r="C70" s="50"/>
      <c r="D70" s="50"/>
      <c r="E70" s="50"/>
      <c r="F70" s="50"/>
      <c r="G70" s="50"/>
      <c r="H70" s="50"/>
      <c r="I70" s="8" t="s">
        <v>147</v>
      </c>
      <c r="J70" s="8" t="s">
        <v>148</v>
      </c>
    </row>
    <row r="71" spans="1:10" ht="94.5" customHeight="1" thickBot="1" x14ac:dyDescent="0.25">
      <c r="A71" s="4" t="s">
        <v>71</v>
      </c>
      <c r="B71" s="46" t="s">
        <v>73</v>
      </c>
      <c r="C71" s="46"/>
      <c r="D71" s="46"/>
      <c r="E71" s="46"/>
      <c r="F71" s="46"/>
      <c r="G71" s="46"/>
      <c r="H71" s="46"/>
      <c r="I71" s="4">
        <v>0</v>
      </c>
      <c r="J71" s="4"/>
    </row>
    <row r="72" spans="1:10" ht="49.5" customHeight="1" thickBot="1" x14ac:dyDescent="0.25">
      <c r="A72" s="4" t="s">
        <v>72</v>
      </c>
      <c r="B72" s="46" t="s">
        <v>74</v>
      </c>
      <c r="C72" s="46"/>
      <c r="D72" s="46"/>
      <c r="E72" s="46"/>
      <c r="F72" s="46"/>
      <c r="G72" s="46"/>
      <c r="H72" s="46"/>
      <c r="I72" s="4">
        <v>0</v>
      </c>
      <c r="J72" s="4"/>
    </row>
    <row r="73" spans="1:10" ht="15.75" customHeight="1" thickBot="1" x14ac:dyDescent="0.25">
      <c r="A73" s="4"/>
      <c r="B73" s="49" t="s">
        <v>53</v>
      </c>
      <c r="C73" s="49"/>
      <c r="D73" s="49"/>
      <c r="E73" s="49"/>
      <c r="F73" s="49"/>
      <c r="G73" s="49"/>
      <c r="H73" s="9">
        <v>4</v>
      </c>
      <c r="I73" s="9" t="s">
        <v>10</v>
      </c>
      <c r="J73" s="4">
        <f>SUM(I71:I72)</f>
        <v>0</v>
      </c>
    </row>
    <row r="74" spans="1:10" ht="38.25" thickBot="1" x14ac:dyDescent="0.25">
      <c r="A74" s="17">
        <v>3</v>
      </c>
      <c r="B74" s="55" t="s">
        <v>75</v>
      </c>
      <c r="C74" s="55"/>
      <c r="D74" s="55"/>
      <c r="E74" s="55"/>
      <c r="F74" s="55"/>
      <c r="G74" s="55"/>
      <c r="H74" s="55"/>
      <c r="I74" s="8" t="s">
        <v>147</v>
      </c>
      <c r="J74" s="8" t="s">
        <v>148</v>
      </c>
    </row>
    <row r="75" spans="1:10" ht="58.5" customHeight="1" thickBot="1" x14ac:dyDescent="0.25">
      <c r="A75" s="4" t="s">
        <v>26</v>
      </c>
      <c r="B75" s="46" t="s">
        <v>76</v>
      </c>
      <c r="C75" s="46"/>
      <c r="D75" s="46"/>
      <c r="E75" s="46"/>
      <c r="F75" s="46"/>
      <c r="G75" s="46"/>
      <c r="H75" s="46"/>
      <c r="I75" s="4">
        <v>0</v>
      </c>
      <c r="J75" s="4"/>
    </row>
    <row r="76" spans="1:10" ht="57.75" customHeight="1" thickBot="1" x14ac:dyDescent="0.25">
      <c r="A76" s="4" t="s">
        <v>27</v>
      </c>
      <c r="B76" s="46" t="s">
        <v>77</v>
      </c>
      <c r="C76" s="46"/>
      <c r="D76" s="46"/>
      <c r="E76" s="46"/>
      <c r="F76" s="46"/>
      <c r="G76" s="46"/>
      <c r="H76" s="46"/>
      <c r="I76" s="4">
        <v>0</v>
      </c>
      <c r="J76" s="4"/>
    </row>
    <row r="77" spans="1:10" ht="61.5" customHeight="1" thickBot="1" x14ac:dyDescent="0.25">
      <c r="A77" s="4" t="s">
        <v>28</v>
      </c>
      <c r="B77" s="46" t="s">
        <v>78</v>
      </c>
      <c r="C77" s="46"/>
      <c r="D77" s="46"/>
      <c r="E77" s="46"/>
      <c r="F77" s="46"/>
      <c r="G77" s="46"/>
      <c r="H77" s="46"/>
      <c r="I77" s="4">
        <v>0</v>
      </c>
      <c r="J77" s="4"/>
    </row>
    <row r="78" spans="1:10" ht="15.75" customHeight="1" thickBot="1" x14ac:dyDescent="0.25">
      <c r="A78" s="4"/>
      <c r="B78" s="49" t="s">
        <v>53</v>
      </c>
      <c r="C78" s="49"/>
      <c r="D78" s="49"/>
      <c r="E78" s="49"/>
      <c r="F78" s="49"/>
      <c r="G78" s="49"/>
      <c r="H78" s="9">
        <v>6</v>
      </c>
      <c r="I78" s="9" t="s">
        <v>10</v>
      </c>
      <c r="J78" s="4">
        <f>SUM(I75:I77)</f>
        <v>0</v>
      </c>
    </row>
    <row r="79" spans="1:10" ht="38.25" thickBot="1" x14ac:dyDescent="0.25">
      <c r="A79" s="8">
        <v>4</v>
      </c>
      <c r="B79" s="50" t="s">
        <v>79</v>
      </c>
      <c r="C79" s="50"/>
      <c r="D79" s="50"/>
      <c r="E79" s="50"/>
      <c r="F79" s="50"/>
      <c r="G79" s="50"/>
      <c r="H79" s="50"/>
      <c r="I79" s="8" t="s">
        <v>147</v>
      </c>
      <c r="J79" s="8" t="s">
        <v>148</v>
      </c>
    </row>
    <row r="80" spans="1:10" ht="59.25" customHeight="1" thickBot="1" x14ac:dyDescent="0.25">
      <c r="A80" s="4" t="s">
        <v>38</v>
      </c>
      <c r="B80" s="46" t="s">
        <v>80</v>
      </c>
      <c r="C80" s="46"/>
      <c r="D80" s="46"/>
      <c r="E80" s="46"/>
      <c r="F80" s="46"/>
      <c r="G80" s="46"/>
      <c r="H80" s="46"/>
      <c r="I80" s="4">
        <v>0</v>
      </c>
      <c r="J80" s="4"/>
    </row>
    <row r="81" spans="1:10" ht="96.75" customHeight="1" thickBot="1" x14ac:dyDescent="0.25">
      <c r="A81" s="4" t="s">
        <v>39</v>
      </c>
      <c r="B81" s="46" t="s">
        <v>269</v>
      </c>
      <c r="C81" s="46"/>
      <c r="D81" s="46"/>
      <c r="E81" s="46"/>
      <c r="F81" s="46"/>
      <c r="G81" s="46"/>
      <c r="H81" s="46"/>
      <c r="I81" s="4">
        <v>0</v>
      </c>
      <c r="J81" s="4"/>
    </row>
    <row r="82" spans="1:10" ht="15.75" customHeight="1" thickBot="1" x14ac:dyDescent="0.25">
      <c r="A82" s="4"/>
      <c r="B82" s="49" t="s">
        <v>53</v>
      </c>
      <c r="C82" s="49"/>
      <c r="D82" s="49"/>
      <c r="E82" s="49"/>
      <c r="F82" s="49"/>
      <c r="G82" s="49"/>
      <c r="H82" s="9">
        <v>4</v>
      </c>
      <c r="I82" s="9" t="s">
        <v>10</v>
      </c>
      <c r="J82" s="4">
        <f>SUM(I80:I81)</f>
        <v>0</v>
      </c>
    </row>
    <row r="83" spans="1:10" ht="38.25" thickBot="1" x14ac:dyDescent="0.25">
      <c r="A83" s="8">
        <v>5</v>
      </c>
      <c r="B83" s="50" t="s">
        <v>81</v>
      </c>
      <c r="C83" s="50"/>
      <c r="D83" s="50"/>
      <c r="E83" s="50"/>
      <c r="F83" s="50"/>
      <c r="G83" s="50"/>
      <c r="H83" s="50"/>
      <c r="I83" s="8" t="s">
        <v>147</v>
      </c>
      <c r="J83" s="8" t="s">
        <v>148</v>
      </c>
    </row>
    <row r="84" spans="1:10" ht="76.5" customHeight="1" thickBot="1" x14ac:dyDescent="0.25">
      <c r="A84" s="4" t="s">
        <v>43</v>
      </c>
      <c r="B84" s="46" t="s">
        <v>82</v>
      </c>
      <c r="C84" s="46"/>
      <c r="D84" s="46"/>
      <c r="E84" s="46"/>
      <c r="F84" s="46"/>
      <c r="G84" s="46"/>
      <c r="H84" s="46"/>
      <c r="I84" s="4">
        <v>0</v>
      </c>
      <c r="J84" s="4"/>
    </row>
    <row r="85" spans="1:10" ht="76.5" customHeight="1" thickBot="1" x14ac:dyDescent="0.25">
      <c r="A85" s="4" t="s">
        <v>44</v>
      </c>
      <c r="B85" s="46" t="s">
        <v>83</v>
      </c>
      <c r="C85" s="46"/>
      <c r="D85" s="46"/>
      <c r="E85" s="46"/>
      <c r="F85" s="46"/>
      <c r="G85" s="46"/>
      <c r="H85" s="46"/>
      <c r="I85" s="4">
        <v>0</v>
      </c>
      <c r="J85" s="4"/>
    </row>
    <row r="86" spans="1:10" ht="15.75" customHeight="1" thickBot="1" x14ac:dyDescent="0.25">
      <c r="A86" s="4"/>
      <c r="B86" s="49" t="s">
        <v>53</v>
      </c>
      <c r="C86" s="49"/>
      <c r="D86" s="49"/>
      <c r="E86" s="49"/>
      <c r="F86" s="49"/>
      <c r="G86" s="49"/>
      <c r="H86" s="9">
        <v>4</v>
      </c>
      <c r="I86" s="9" t="s">
        <v>10</v>
      </c>
      <c r="J86" s="4">
        <f>SUM(I84:I85)</f>
        <v>0</v>
      </c>
    </row>
    <row r="87" spans="1:10" ht="32.25" customHeight="1" thickBot="1" x14ac:dyDescent="0.25">
      <c r="A87" s="8">
        <v>6</v>
      </c>
      <c r="B87" s="50" t="s">
        <v>84</v>
      </c>
      <c r="C87" s="50"/>
      <c r="D87" s="50"/>
      <c r="E87" s="50"/>
      <c r="F87" s="50"/>
      <c r="G87" s="50"/>
      <c r="H87" s="50"/>
      <c r="I87" s="8" t="s">
        <v>147</v>
      </c>
      <c r="J87" s="8" t="s">
        <v>148</v>
      </c>
    </row>
    <row r="88" spans="1:10" ht="40.5" customHeight="1" thickBot="1" x14ac:dyDescent="0.25">
      <c r="A88" s="4" t="s">
        <v>55</v>
      </c>
      <c r="B88" s="46" t="s">
        <v>85</v>
      </c>
      <c r="C88" s="46"/>
      <c r="D88" s="46"/>
      <c r="E88" s="46"/>
      <c r="F88" s="46"/>
      <c r="G88" s="46"/>
      <c r="H88" s="46"/>
      <c r="I88" s="4" t="s">
        <v>155</v>
      </c>
      <c r="J88" s="4"/>
    </row>
    <row r="89" spans="1:10" ht="60" customHeight="1" thickBot="1" x14ac:dyDescent="0.25">
      <c r="A89" s="4" t="s">
        <v>56</v>
      </c>
      <c r="B89" s="46" t="s">
        <v>86</v>
      </c>
      <c r="C89" s="46"/>
      <c r="D89" s="46"/>
      <c r="E89" s="46"/>
      <c r="F89" s="46"/>
      <c r="G89" s="46"/>
      <c r="H89" s="46"/>
      <c r="I89" s="4" t="s">
        <v>155</v>
      </c>
      <c r="J89" s="4"/>
    </row>
    <row r="90" spans="1:10" ht="42" customHeight="1" thickBot="1" x14ac:dyDescent="0.25">
      <c r="A90" s="4" t="s">
        <v>57</v>
      </c>
      <c r="B90" s="46" t="s">
        <v>87</v>
      </c>
      <c r="C90" s="46"/>
      <c r="D90" s="46"/>
      <c r="E90" s="46"/>
      <c r="F90" s="46"/>
      <c r="G90" s="46"/>
      <c r="H90" s="46"/>
      <c r="I90" s="4">
        <v>0</v>
      </c>
      <c r="J90" s="4"/>
    </row>
    <row r="91" spans="1:10" ht="15.75" customHeight="1" thickBot="1" x14ac:dyDescent="0.25">
      <c r="A91" s="4"/>
      <c r="B91" s="49" t="s">
        <v>53</v>
      </c>
      <c r="C91" s="49"/>
      <c r="D91" s="49"/>
      <c r="E91" s="49"/>
      <c r="F91" s="49"/>
      <c r="G91" s="49"/>
      <c r="H91" s="9">
        <v>6</v>
      </c>
      <c r="I91" s="9" t="s">
        <v>10</v>
      </c>
      <c r="J91" s="4">
        <f>SUM(I88:I90)</f>
        <v>0</v>
      </c>
    </row>
    <row r="92" spans="1:10" ht="38.25" thickBot="1" x14ac:dyDescent="0.25">
      <c r="A92" s="8">
        <v>7</v>
      </c>
      <c r="B92" s="50" t="s">
        <v>88</v>
      </c>
      <c r="C92" s="50"/>
      <c r="D92" s="50"/>
      <c r="E92" s="50"/>
      <c r="F92" s="50"/>
      <c r="G92" s="50"/>
      <c r="H92" s="50"/>
      <c r="I92" s="8" t="s">
        <v>147</v>
      </c>
      <c r="J92" s="8" t="s">
        <v>148</v>
      </c>
    </row>
    <row r="93" spans="1:10" ht="56.25" customHeight="1" thickBot="1" x14ac:dyDescent="0.25">
      <c r="A93" s="4" t="s">
        <v>89</v>
      </c>
      <c r="B93" s="46" t="s">
        <v>92</v>
      </c>
      <c r="C93" s="46"/>
      <c r="D93" s="46"/>
      <c r="E93" s="46"/>
      <c r="F93" s="46"/>
      <c r="G93" s="46"/>
      <c r="H93" s="46"/>
      <c r="I93" s="4">
        <v>2</v>
      </c>
      <c r="J93" s="4"/>
    </row>
    <row r="94" spans="1:10" ht="39" customHeight="1" thickBot="1" x14ac:dyDescent="0.25">
      <c r="A94" s="4" t="s">
        <v>90</v>
      </c>
      <c r="B94" s="46" t="s">
        <v>93</v>
      </c>
      <c r="C94" s="46"/>
      <c r="D94" s="46"/>
      <c r="E94" s="46"/>
      <c r="F94" s="46"/>
      <c r="G94" s="46"/>
      <c r="H94" s="46"/>
      <c r="I94" s="4">
        <v>1</v>
      </c>
      <c r="J94" s="4"/>
    </row>
    <row r="95" spans="1:10" ht="56.25" customHeight="1" thickBot="1" x14ac:dyDescent="0.25">
      <c r="A95" s="4" t="s">
        <v>91</v>
      </c>
      <c r="B95" s="46" t="s">
        <v>94</v>
      </c>
      <c r="C95" s="46"/>
      <c r="D95" s="46"/>
      <c r="E95" s="46"/>
      <c r="F95" s="46"/>
      <c r="G95" s="46"/>
      <c r="H95" s="46"/>
      <c r="I95" s="4">
        <v>1</v>
      </c>
      <c r="J95" s="4"/>
    </row>
    <row r="96" spans="1:10" ht="15.75" customHeight="1" thickBot="1" x14ac:dyDescent="0.25">
      <c r="A96" s="4"/>
      <c r="B96" s="49" t="s">
        <v>53</v>
      </c>
      <c r="C96" s="49"/>
      <c r="D96" s="49"/>
      <c r="E96" s="49"/>
      <c r="F96" s="49"/>
      <c r="G96" s="49"/>
      <c r="H96" s="9">
        <v>6</v>
      </c>
      <c r="I96" s="9" t="s">
        <v>10</v>
      </c>
      <c r="J96" s="4">
        <f>SUM(I93:I95)</f>
        <v>4</v>
      </c>
    </row>
    <row r="97" spans="1:10" ht="38.25" thickBot="1" x14ac:dyDescent="0.25">
      <c r="A97" s="8">
        <v>8</v>
      </c>
      <c r="B97" s="50" t="s">
        <v>95</v>
      </c>
      <c r="C97" s="50"/>
      <c r="D97" s="50"/>
      <c r="E97" s="50"/>
      <c r="F97" s="50"/>
      <c r="G97" s="50"/>
      <c r="H97" s="50"/>
      <c r="I97" s="8" t="s">
        <v>147</v>
      </c>
      <c r="J97" s="8" t="s">
        <v>148</v>
      </c>
    </row>
    <row r="98" spans="1:10" ht="110.25" customHeight="1" thickBot="1" x14ac:dyDescent="0.25">
      <c r="A98" s="4" t="s">
        <v>96</v>
      </c>
      <c r="B98" s="46" t="s">
        <v>270</v>
      </c>
      <c r="C98" s="46"/>
      <c r="D98" s="46"/>
      <c r="E98" s="46"/>
      <c r="F98" s="46"/>
      <c r="G98" s="46"/>
      <c r="H98" s="46"/>
      <c r="I98" s="4">
        <v>0</v>
      </c>
      <c r="J98" s="4"/>
    </row>
    <row r="99" spans="1:10" ht="63.75" customHeight="1" thickBot="1" x14ac:dyDescent="0.25">
      <c r="A99" s="4" t="s">
        <v>97</v>
      </c>
      <c r="B99" s="46" t="s">
        <v>166</v>
      </c>
      <c r="C99" s="46"/>
      <c r="D99" s="46"/>
      <c r="E99" s="46"/>
      <c r="F99" s="46"/>
      <c r="G99" s="46"/>
      <c r="H99" s="46"/>
      <c r="I99" s="4">
        <v>0</v>
      </c>
      <c r="J99" s="4"/>
    </row>
    <row r="100" spans="1:10" ht="15.75" customHeight="1" thickBot="1" x14ac:dyDescent="0.25">
      <c r="A100" s="4"/>
      <c r="B100" s="49" t="s">
        <v>53</v>
      </c>
      <c r="C100" s="49"/>
      <c r="D100" s="49"/>
      <c r="E100" s="49"/>
      <c r="F100" s="49"/>
      <c r="G100" s="49"/>
      <c r="H100" s="9">
        <v>4</v>
      </c>
      <c r="I100" s="9" t="s">
        <v>10</v>
      </c>
      <c r="J100" s="4">
        <f>SUM(I98:I99)</f>
        <v>0</v>
      </c>
    </row>
    <row r="101" spans="1:10" ht="19.5" thickBot="1" x14ac:dyDescent="0.25">
      <c r="A101" s="50" t="s">
        <v>167</v>
      </c>
      <c r="B101" s="50"/>
      <c r="C101" s="50"/>
      <c r="D101" s="50"/>
      <c r="E101" s="50"/>
      <c r="F101" s="50"/>
      <c r="G101" s="50"/>
      <c r="H101" s="50"/>
      <c r="I101" s="50"/>
      <c r="J101" s="50"/>
    </row>
    <row r="102" spans="1:10" ht="15" customHeight="1" thickBot="1" x14ac:dyDescent="0.25">
      <c r="A102" s="50" t="s">
        <v>329</v>
      </c>
      <c r="B102" s="50"/>
      <c r="C102" s="50"/>
      <c r="D102" s="50"/>
      <c r="E102" s="50"/>
      <c r="F102" s="50"/>
      <c r="G102" s="50"/>
      <c r="H102" s="50"/>
      <c r="I102" s="50"/>
      <c r="J102" s="50"/>
    </row>
    <row r="103" spans="1:10" ht="15.75" customHeight="1" thickBot="1" x14ac:dyDescent="0.25">
      <c r="A103" s="8" t="s">
        <v>169</v>
      </c>
      <c r="B103" s="50" t="s">
        <v>1</v>
      </c>
      <c r="C103" s="50"/>
      <c r="D103" s="50"/>
      <c r="E103" s="50"/>
      <c r="F103" s="50"/>
      <c r="G103" s="50"/>
      <c r="H103" s="50"/>
      <c r="I103" s="50"/>
      <c r="J103" s="50"/>
    </row>
    <row r="104" spans="1:10" ht="68.25" customHeight="1" thickBot="1" x14ac:dyDescent="0.25">
      <c r="A104" s="10">
        <v>1</v>
      </c>
      <c r="B104" s="57" t="s">
        <v>168</v>
      </c>
      <c r="C104" s="57"/>
      <c r="D104" s="57"/>
      <c r="E104" s="57"/>
      <c r="F104" s="57"/>
      <c r="G104" s="57"/>
      <c r="H104" s="57"/>
      <c r="I104" s="8" t="s">
        <v>147</v>
      </c>
      <c r="J104" s="8" t="s">
        <v>148</v>
      </c>
    </row>
    <row r="105" spans="1:10" ht="19.5" thickBot="1" x14ac:dyDescent="0.25">
      <c r="A105" s="4" t="s">
        <v>3</v>
      </c>
      <c r="B105" s="56" t="s">
        <v>271</v>
      </c>
      <c r="C105" s="56"/>
      <c r="D105" s="56"/>
      <c r="E105" s="56"/>
      <c r="F105" s="56"/>
      <c r="G105" s="56"/>
      <c r="H105" s="56"/>
      <c r="I105" s="4">
        <v>1</v>
      </c>
      <c r="J105" s="4"/>
    </row>
    <row r="106" spans="1:10" ht="19.5" thickBot="1" x14ac:dyDescent="0.25">
      <c r="A106" s="4" t="s">
        <v>5</v>
      </c>
      <c r="B106" s="46" t="s">
        <v>272</v>
      </c>
      <c r="C106" s="46"/>
      <c r="D106" s="46"/>
      <c r="E106" s="46"/>
      <c r="F106" s="46"/>
      <c r="G106" s="46"/>
      <c r="H106" s="46"/>
      <c r="I106" s="4">
        <v>1</v>
      </c>
      <c r="J106" s="4"/>
    </row>
    <row r="107" spans="1:10" ht="19.5" thickBot="1" x14ac:dyDescent="0.25">
      <c r="A107" s="4" t="s">
        <v>6</v>
      </c>
      <c r="B107" s="46" t="s">
        <v>101</v>
      </c>
      <c r="C107" s="46"/>
      <c r="D107" s="46"/>
      <c r="E107" s="46"/>
      <c r="F107" s="46"/>
      <c r="G107" s="46"/>
      <c r="H107" s="46"/>
      <c r="I107" s="4">
        <v>1</v>
      </c>
      <c r="J107" s="4"/>
    </row>
    <row r="108" spans="1:10" ht="19.5" thickBot="1" x14ac:dyDescent="0.25">
      <c r="A108" s="4" t="s">
        <v>7</v>
      </c>
      <c r="B108" s="46" t="s">
        <v>102</v>
      </c>
      <c r="C108" s="46"/>
      <c r="D108" s="46"/>
      <c r="E108" s="46"/>
      <c r="F108" s="46"/>
      <c r="G108" s="46"/>
      <c r="H108" s="46"/>
      <c r="I108" s="22">
        <v>1</v>
      </c>
      <c r="J108" s="4"/>
    </row>
    <row r="109" spans="1:10" ht="19.5" thickBot="1" x14ac:dyDescent="0.25">
      <c r="A109" s="4" t="s">
        <v>98</v>
      </c>
      <c r="B109" s="46" t="s">
        <v>103</v>
      </c>
      <c r="C109" s="46"/>
      <c r="D109" s="46"/>
      <c r="E109" s="46"/>
      <c r="F109" s="46"/>
      <c r="G109" s="46"/>
      <c r="H109" s="46"/>
      <c r="I109" s="22">
        <v>1</v>
      </c>
      <c r="J109" s="4"/>
    </row>
    <row r="110" spans="1:10" ht="19.5" thickBot="1" x14ac:dyDescent="0.25">
      <c r="A110" s="4" t="s">
        <v>99</v>
      </c>
      <c r="B110" s="46" t="s">
        <v>273</v>
      </c>
      <c r="C110" s="46"/>
      <c r="D110" s="46"/>
      <c r="E110" s="46"/>
      <c r="F110" s="46"/>
      <c r="G110" s="46"/>
      <c r="H110" s="46"/>
      <c r="I110" s="22">
        <v>1</v>
      </c>
      <c r="J110" s="4"/>
    </row>
    <row r="111" spans="1:10" ht="19.5" thickBot="1" x14ac:dyDescent="0.25">
      <c r="A111" s="4" t="s">
        <v>100</v>
      </c>
      <c r="B111" s="46" t="s">
        <v>274</v>
      </c>
      <c r="C111" s="46"/>
      <c r="D111" s="46"/>
      <c r="E111" s="46"/>
      <c r="F111" s="46"/>
      <c r="G111" s="46"/>
      <c r="H111" s="46"/>
      <c r="I111" s="22">
        <v>1</v>
      </c>
      <c r="J111" s="4"/>
    </row>
    <row r="112" spans="1:10" ht="15.75" customHeight="1" thickBot="1" x14ac:dyDescent="0.25">
      <c r="A112" s="4"/>
      <c r="B112" s="49" t="s">
        <v>53</v>
      </c>
      <c r="C112" s="49"/>
      <c r="D112" s="49"/>
      <c r="E112" s="49"/>
      <c r="F112" s="49"/>
      <c r="G112" s="49"/>
      <c r="H112" s="9">
        <v>14</v>
      </c>
      <c r="I112" s="9" t="s">
        <v>10</v>
      </c>
      <c r="J112" s="4">
        <f>SUM(I105:I111)</f>
        <v>7</v>
      </c>
    </row>
    <row r="113" spans="1:10" ht="19.5" thickBot="1" x14ac:dyDescent="0.25">
      <c r="A113" s="8" t="s">
        <v>170</v>
      </c>
      <c r="B113" s="50" t="s">
        <v>104</v>
      </c>
      <c r="C113" s="50"/>
      <c r="D113" s="50"/>
      <c r="E113" s="50"/>
      <c r="F113" s="50"/>
      <c r="G113" s="50"/>
      <c r="H113" s="50"/>
      <c r="I113" s="50"/>
      <c r="J113" s="50"/>
    </row>
    <row r="114" spans="1:10" ht="31.5" customHeight="1" thickBot="1" x14ac:dyDescent="0.25">
      <c r="A114" s="10">
        <v>1</v>
      </c>
      <c r="B114" s="50" t="s">
        <v>279</v>
      </c>
      <c r="C114" s="50"/>
      <c r="D114" s="50"/>
      <c r="E114" s="50"/>
      <c r="F114" s="50"/>
      <c r="G114" s="50"/>
      <c r="H114" s="50"/>
      <c r="I114" s="8" t="s">
        <v>147</v>
      </c>
      <c r="J114" s="8" t="s">
        <v>148</v>
      </c>
    </row>
    <row r="115" spans="1:10" ht="57" customHeight="1" thickBot="1" x14ac:dyDescent="0.25">
      <c r="A115" s="4" t="s">
        <v>3</v>
      </c>
      <c r="B115" s="46" t="s">
        <v>110</v>
      </c>
      <c r="C115" s="46"/>
      <c r="D115" s="46"/>
      <c r="E115" s="46"/>
      <c r="F115" s="46"/>
      <c r="G115" s="46"/>
      <c r="H115" s="46"/>
      <c r="I115" s="4">
        <v>1</v>
      </c>
      <c r="J115" s="4"/>
    </row>
    <row r="116" spans="1:10" ht="37.5" customHeight="1" thickBot="1" x14ac:dyDescent="0.25">
      <c r="A116" s="4" t="s">
        <v>5</v>
      </c>
      <c r="B116" s="46" t="s">
        <v>111</v>
      </c>
      <c r="C116" s="46"/>
      <c r="D116" s="46"/>
      <c r="E116" s="46"/>
      <c r="F116" s="46"/>
      <c r="G116" s="46"/>
      <c r="H116" s="46"/>
      <c r="I116" s="4" t="s">
        <v>155</v>
      </c>
      <c r="J116" s="4"/>
    </row>
    <row r="117" spans="1:10" ht="112.5" customHeight="1" thickBot="1" x14ac:dyDescent="0.25">
      <c r="A117" s="4" t="s">
        <v>6</v>
      </c>
      <c r="B117" s="46" t="s">
        <v>112</v>
      </c>
      <c r="C117" s="46"/>
      <c r="D117" s="46"/>
      <c r="E117" s="46"/>
      <c r="F117" s="46"/>
      <c r="G117" s="46"/>
      <c r="H117" s="46"/>
      <c r="I117" s="4">
        <v>1</v>
      </c>
      <c r="J117" s="4"/>
    </row>
    <row r="118" spans="1:10" ht="37.5" customHeight="1" thickBot="1" x14ac:dyDescent="0.25">
      <c r="A118" s="4" t="s">
        <v>7</v>
      </c>
      <c r="B118" s="46" t="s">
        <v>113</v>
      </c>
      <c r="C118" s="46"/>
      <c r="D118" s="46"/>
      <c r="E118" s="46"/>
      <c r="F118" s="46"/>
      <c r="G118" s="46"/>
      <c r="H118" s="46"/>
      <c r="I118" s="4">
        <v>1</v>
      </c>
      <c r="J118" s="4"/>
    </row>
    <row r="119" spans="1:10" ht="39.75" customHeight="1" thickBot="1" x14ac:dyDescent="0.25">
      <c r="A119" s="4" t="s">
        <v>98</v>
      </c>
      <c r="B119" s="46" t="s">
        <v>114</v>
      </c>
      <c r="C119" s="46"/>
      <c r="D119" s="46"/>
      <c r="E119" s="46"/>
      <c r="F119" s="46"/>
      <c r="G119" s="46"/>
      <c r="H119" s="46"/>
      <c r="I119" s="4">
        <v>1</v>
      </c>
      <c r="J119" s="4"/>
    </row>
    <row r="120" spans="1:10" ht="39.75" customHeight="1" thickBot="1" x14ac:dyDescent="0.25">
      <c r="A120" s="4" t="s">
        <v>99</v>
      </c>
      <c r="B120" s="46" t="s">
        <v>115</v>
      </c>
      <c r="C120" s="46"/>
      <c r="D120" s="46"/>
      <c r="E120" s="46"/>
      <c r="F120" s="46"/>
      <c r="G120" s="46"/>
      <c r="H120" s="46"/>
      <c r="I120" s="4">
        <v>1</v>
      </c>
      <c r="J120" s="4"/>
    </row>
    <row r="121" spans="1:10" ht="37.5" customHeight="1" thickBot="1" x14ac:dyDescent="0.25">
      <c r="A121" s="4" t="s">
        <v>100</v>
      </c>
      <c r="B121" s="46" t="s">
        <v>116</v>
      </c>
      <c r="C121" s="46"/>
      <c r="D121" s="46"/>
      <c r="E121" s="46"/>
      <c r="F121" s="46"/>
      <c r="G121" s="46"/>
      <c r="H121" s="46"/>
      <c r="I121" s="4">
        <v>1</v>
      </c>
      <c r="J121" s="4"/>
    </row>
    <row r="122" spans="1:10" ht="37.5" customHeight="1" thickBot="1" x14ac:dyDescent="0.25">
      <c r="A122" s="4" t="s">
        <v>105</v>
      </c>
      <c r="B122" s="46" t="s">
        <v>117</v>
      </c>
      <c r="C122" s="46"/>
      <c r="D122" s="46"/>
      <c r="E122" s="46"/>
      <c r="F122" s="46"/>
      <c r="G122" s="46"/>
      <c r="H122" s="46"/>
      <c r="I122" s="4">
        <v>1</v>
      </c>
      <c r="J122" s="4"/>
    </row>
    <row r="123" spans="1:10" ht="54.75" customHeight="1" thickBot="1" x14ac:dyDescent="0.25">
      <c r="A123" s="4" t="s">
        <v>106</v>
      </c>
      <c r="B123" s="46" t="s">
        <v>118</v>
      </c>
      <c r="C123" s="46"/>
      <c r="D123" s="46"/>
      <c r="E123" s="46"/>
      <c r="F123" s="46"/>
      <c r="G123" s="46"/>
      <c r="H123" s="46"/>
      <c r="I123" s="4">
        <v>1</v>
      </c>
      <c r="J123" s="4"/>
    </row>
    <row r="124" spans="1:10" ht="54.75" customHeight="1" thickBot="1" x14ac:dyDescent="0.25">
      <c r="A124" s="4" t="s">
        <v>107</v>
      </c>
      <c r="B124" s="46" t="s">
        <v>119</v>
      </c>
      <c r="C124" s="46"/>
      <c r="D124" s="46"/>
      <c r="E124" s="46"/>
      <c r="F124" s="46"/>
      <c r="G124" s="46"/>
      <c r="H124" s="46"/>
      <c r="I124" s="4">
        <v>1</v>
      </c>
      <c r="J124" s="4"/>
    </row>
    <row r="125" spans="1:10" ht="75" customHeight="1" thickBot="1" x14ac:dyDescent="0.25">
      <c r="A125" s="4" t="s">
        <v>108</v>
      </c>
      <c r="B125" s="46" t="s">
        <v>120</v>
      </c>
      <c r="C125" s="46"/>
      <c r="D125" s="46"/>
      <c r="E125" s="46"/>
      <c r="F125" s="46"/>
      <c r="G125" s="46"/>
      <c r="H125" s="46"/>
      <c r="I125" s="4">
        <v>1</v>
      </c>
      <c r="J125" s="4"/>
    </row>
    <row r="126" spans="1:10" ht="75" customHeight="1" thickBot="1" x14ac:dyDescent="0.25">
      <c r="A126" s="4" t="s">
        <v>109</v>
      </c>
      <c r="B126" s="46" t="s">
        <v>121</v>
      </c>
      <c r="C126" s="46"/>
      <c r="D126" s="46"/>
      <c r="E126" s="46"/>
      <c r="F126" s="46"/>
      <c r="G126" s="46"/>
      <c r="H126" s="46"/>
      <c r="I126" s="4" t="s">
        <v>155</v>
      </c>
      <c r="J126" s="4"/>
    </row>
    <row r="127" spans="1:10" ht="15.75" customHeight="1" thickBot="1" x14ac:dyDescent="0.25">
      <c r="A127" s="4"/>
      <c r="B127" s="49" t="s">
        <v>53</v>
      </c>
      <c r="C127" s="49"/>
      <c r="D127" s="49"/>
      <c r="E127" s="49"/>
      <c r="F127" s="49"/>
      <c r="G127" s="49"/>
      <c r="H127" s="9">
        <v>24</v>
      </c>
      <c r="I127" s="9" t="s">
        <v>10</v>
      </c>
      <c r="J127" s="4">
        <f>SUM(I115:I126)</f>
        <v>10</v>
      </c>
    </row>
    <row r="128" spans="1:10" ht="15.75" customHeight="1" thickBot="1" x14ac:dyDescent="0.25">
      <c r="A128" s="4"/>
      <c r="B128" s="9"/>
      <c r="C128" s="9"/>
      <c r="D128" s="9"/>
      <c r="E128" s="9"/>
      <c r="F128" s="9"/>
      <c r="G128" s="9"/>
      <c r="H128" s="9"/>
      <c r="I128" s="9"/>
      <c r="J128" s="4"/>
    </row>
    <row r="129" spans="1:10" ht="15.75" customHeight="1" thickBot="1" x14ac:dyDescent="0.25">
      <c r="A129" s="8" t="s">
        <v>171</v>
      </c>
      <c r="B129" s="50" t="s">
        <v>137</v>
      </c>
      <c r="C129" s="50"/>
      <c r="D129" s="50"/>
      <c r="E129" s="50"/>
      <c r="F129" s="50"/>
      <c r="G129" s="50"/>
      <c r="H129" s="50"/>
      <c r="I129" s="50"/>
      <c r="J129" s="50"/>
    </row>
    <row r="130" spans="1:10" ht="34.5" customHeight="1" thickBot="1" x14ac:dyDescent="0.25">
      <c r="A130" s="10">
        <v>1</v>
      </c>
      <c r="B130" s="50" t="s">
        <v>330</v>
      </c>
      <c r="C130" s="50"/>
      <c r="D130" s="50"/>
      <c r="E130" s="50"/>
      <c r="F130" s="50"/>
      <c r="G130" s="50"/>
      <c r="H130" s="50"/>
      <c r="I130" s="8" t="s">
        <v>147</v>
      </c>
      <c r="J130" s="8" t="s">
        <v>148</v>
      </c>
    </row>
    <row r="131" spans="1:10" ht="54.75" customHeight="1" thickBot="1" x14ac:dyDescent="0.25">
      <c r="A131" s="4" t="s">
        <v>3</v>
      </c>
      <c r="B131" s="46" t="s">
        <v>122</v>
      </c>
      <c r="C131" s="46"/>
      <c r="D131" s="46"/>
      <c r="E131" s="46"/>
      <c r="F131" s="46"/>
      <c r="G131" s="46"/>
      <c r="H131" s="46"/>
      <c r="I131" s="4">
        <v>2</v>
      </c>
      <c r="J131" s="4"/>
    </row>
    <row r="132" spans="1:10" ht="59.25" customHeight="1" thickBot="1" x14ac:dyDescent="0.25">
      <c r="A132" s="4" t="s">
        <v>5</v>
      </c>
      <c r="B132" s="46" t="s">
        <v>123</v>
      </c>
      <c r="C132" s="46"/>
      <c r="D132" s="46"/>
      <c r="E132" s="46"/>
      <c r="F132" s="46"/>
      <c r="G132" s="46"/>
      <c r="H132" s="46"/>
      <c r="I132" s="4">
        <v>1</v>
      </c>
      <c r="J132" s="4"/>
    </row>
    <row r="133" spans="1:10" ht="76.5" customHeight="1" thickBot="1" x14ac:dyDescent="0.25">
      <c r="A133" s="4" t="s">
        <v>6</v>
      </c>
      <c r="B133" s="46" t="s">
        <v>124</v>
      </c>
      <c r="C133" s="46"/>
      <c r="D133" s="46"/>
      <c r="E133" s="46"/>
      <c r="F133" s="46"/>
      <c r="G133" s="46"/>
      <c r="H133" s="46"/>
      <c r="I133" s="4">
        <v>1</v>
      </c>
      <c r="J133" s="4"/>
    </row>
    <row r="134" spans="1:10" ht="55.5" customHeight="1" thickBot="1" x14ac:dyDescent="0.25">
      <c r="A134" s="4" t="s">
        <v>7</v>
      </c>
      <c r="B134" s="46" t="s">
        <v>125</v>
      </c>
      <c r="C134" s="46"/>
      <c r="D134" s="46"/>
      <c r="E134" s="46"/>
      <c r="F134" s="46"/>
      <c r="G134" s="46"/>
      <c r="H134" s="46"/>
      <c r="I134" s="4" t="s">
        <v>155</v>
      </c>
      <c r="J134" s="4"/>
    </row>
    <row r="135" spans="1:10" ht="54" customHeight="1" thickBot="1" x14ac:dyDescent="0.25">
      <c r="A135" s="4" t="s">
        <v>98</v>
      </c>
      <c r="B135" s="46" t="s">
        <v>126</v>
      </c>
      <c r="C135" s="46"/>
      <c r="D135" s="46"/>
      <c r="E135" s="46"/>
      <c r="F135" s="46"/>
      <c r="G135" s="46"/>
      <c r="H135" s="46"/>
      <c r="I135" s="4" t="s">
        <v>151</v>
      </c>
      <c r="J135" s="4"/>
    </row>
    <row r="136" spans="1:10" ht="15.75" customHeight="1" thickBot="1" x14ac:dyDescent="0.25">
      <c r="A136" s="4"/>
      <c r="B136" s="49" t="s">
        <v>53</v>
      </c>
      <c r="C136" s="49"/>
      <c r="D136" s="49"/>
      <c r="E136" s="49"/>
      <c r="F136" s="49"/>
      <c r="G136" s="49"/>
      <c r="H136" s="9">
        <v>10</v>
      </c>
      <c r="I136" s="9" t="s">
        <v>10</v>
      </c>
      <c r="J136" s="4">
        <f>SUM(I131:I135)</f>
        <v>4</v>
      </c>
    </row>
    <row r="137" spans="1:10" ht="19.5" thickBot="1" x14ac:dyDescent="0.25">
      <c r="A137" s="50" t="s">
        <v>172</v>
      </c>
      <c r="B137" s="50"/>
      <c r="C137" s="50"/>
      <c r="D137" s="50"/>
      <c r="E137" s="50"/>
      <c r="F137" s="50"/>
      <c r="G137" s="50"/>
      <c r="H137" s="50"/>
      <c r="I137" s="50"/>
      <c r="J137" s="50"/>
    </row>
    <row r="138" spans="1:10" ht="15.75" customHeight="1" thickBot="1" x14ac:dyDescent="0.25">
      <c r="A138" s="50" t="s">
        <v>127</v>
      </c>
      <c r="B138" s="50"/>
      <c r="C138" s="50"/>
      <c r="D138" s="50"/>
      <c r="E138" s="50"/>
      <c r="F138" s="50"/>
      <c r="G138" s="50"/>
      <c r="H138" s="50"/>
      <c r="I138" s="50"/>
      <c r="J138" s="50"/>
    </row>
    <row r="139" spans="1:10" ht="15.75" customHeight="1" thickBot="1" x14ac:dyDescent="0.25">
      <c r="A139" s="8" t="s">
        <v>173</v>
      </c>
      <c r="B139" s="50" t="s">
        <v>128</v>
      </c>
      <c r="C139" s="50"/>
      <c r="D139" s="50"/>
      <c r="E139" s="50"/>
      <c r="F139" s="50"/>
      <c r="G139" s="50"/>
      <c r="H139" s="50"/>
      <c r="I139" s="50"/>
      <c r="J139" s="50"/>
    </row>
    <row r="140" spans="1:10" ht="46.5" customHeight="1" thickBot="1" x14ac:dyDescent="0.25">
      <c r="A140" s="10">
        <v>1</v>
      </c>
      <c r="B140" s="50" t="s">
        <v>138</v>
      </c>
      <c r="C140" s="50"/>
      <c r="D140" s="50"/>
      <c r="E140" s="50"/>
      <c r="F140" s="50"/>
      <c r="G140" s="50"/>
      <c r="H140" s="50"/>
      <c r="I140" s="8" t="s">
        <v>147</v>
      </c>
      <c r="J140" s="8" t="s">
        <v>148</v>
      </c>
    </row>
    <row r="141" spans="1:10" ht="71.25" customHeight="1" thickBot="1" x14ac:dyDescent="0.25">
      <c r="A141" s="4" t="s">
        <v>3</v>
      </c>
      <c r="B141" s="46" t="s">
        <v>129</v>
      </c>
      <c r="C141" s="46"/>
      <c r="D141" s="46"/>
      <c r="E141" s="46"/>
      <c r="F141" s="46"/>
      <c r="G141" s="46"/>
      <c r="H141" s="46"/>
      <c r="I141" s="4">
        <v>2</v>
      </c>
      <c r="J141" s="4"/>
    </row>
    <row r="142" spans="1:10" ht="128.25" customHeight="1" thickBot="1" x14ac:dyDescent="0.25">
      <c r="A142" s="4" t="s">
        <v>5</v>
      </c>
      <c r="B142" s="46" t="s">
        <v>130</v>
      </c>
      <c r="C142" s="46"/>
      <c r="D142" s="46"/>
      <c r="E142" s="46"/>
      <c r="F142" s="46"/>
      <c r="G142" s="46"/>
      <c r="H142" s="46"/>
      <c r="I142" s="4">
        <v>2</v>
      </c>
      <c r="J142" s="4"/>
    </row>
    <row r="143" spans="1:10" ht="37.5" customHeight="1" thickBot="1" x14ac:dyDescent="0.25">
      <c r="A143" s="4" t="s">
        <v>6</v>
      </c>
      <c r="B143" s="46" t="s">
        <v>131</v>
      </c>
      <c r="C143" s="46"/>
      <c r="D143" s="46"/>
      <c r="E143" s="46"/>
      <c r="F143" s="46"/>
      <c r="G143" s="46"/>
      <c r="H143" s="46"/>
      <c r="I143" s="4">
        <v>2</v>
      </c>
      <c r="J143" s="4"/>
    </row>
    <row r="144" spans="1:10" ht="57" customHeight="1" thickBot="1" x14ac:dyDescent="0.25">
      <c r="A144" s="4" t="s">
        <v>7</v>
      </c>
      <c r="B144" s="46" t="s">
        <v>132</v>
      </c>
      <c r="C144" s="46"/>
      <c r="D144" s="46"/>
      <c r="E144" s="46"/>
      <c r="F144" s="46"/>
      <c r="G144" s="46"/>
      <c r="H144" s="46"/>
      <c r="I144" s="4">
        <v>1</v>
      </c>
      <c r="J144" s="4"/>
    </row>
    <row r="145" spans="1:10" ht="109.5" customHeight="1" thickBot="1" x14ac:dyDescent="0.25">
      <c r="A145" s="4" t="s">
        <v>98</v>
      </c>
      <c r="B145" s="46" t="s">
        <v>133</v>
      </c>
      <c r="C145" s="46"/>
      <c r="D145" s="46"/>
      <c r="E145" s="46"/>
      <c r="F145" s="46"/>
      <c r="G145" s="46"/>
      <c r="H145" s="46"/>
      <c r="I145" s="4">
        <v>1</v>
      </c>
      <c r="J145" s="4"/>
    </row>
    <row r="146" spans="1:10" ht="15.75" customHeight="1" thickBot="1" x14ac:dyDescent="0.25">
      <c r="A146" s="4"/>
      <c r="B146" s="49" t="s">
        <v>53</v>
      </c>
      <c r="C146" s="49"/>
      <c r="D146" s="49"/>
      <c r="E146" s="49"/>
      <c r="F146" s="49"/>
      <c r="G146" s="49"/>
      <c r="H146" s="9">
        <v>10</v>
      </c>
      <c r="I146" s="9" t="s">
        <v>10</v>
      </c>
      <c r="J146" s="4">
        <f>SUM(I141:I145)</f>
        <v>8</v>
      </c>
    </row>
    <row r="147" spans="1:10" ht="15.75" customHeight="1" thickBot="1" x14ac:dyDescent="0.25">
      <c r="A147" s="4"/>
      <c r="B147" s="9"/>
      <c r="C147" s="9"/>
      <c r="D147" s="9"/>
      <c r="E147" s="9"/>
      <c r="F147" s="9"/>
      <c r="G147" s="9"/>
      <c r="H147" s="9"/>
      <c r="I147" s="9"/>
      <c r="J147" s="4"/>
    </row>
    <row r="148" spans="1:10" ht="15.75" customHeight="1" thickBot="1" x14ac:dyDescent="0.25">
      <c r="A148" s="8" t="s">
        <v>174</v>
      </c>
      <c r="B148" s="50" t="s">
        <v>139</v>
      </c>
      <c r="C148" s="50"/>
      <c r="D148" s="50"/>
      <c r="E148" s="50"/>
      <c r="F148" s="50"/>
      <c r="G148" s="50"/>
      <c r="H148" s="50"/>
      <c r="I148" s="50"/>
      <c r="J148" s="50"/>
    </row>
    <row r="149" spans="1:10" ht="72" customHeight="1" thickBot="1" x14ac:dyDescent="0.25">
      <c r="A149" s="8">
        <v>1</v>
      </c>
      <c r="B149" s="50" t="s">
        <v>140</v>
      </c>
      <c r="C149" s="50"/>
      <c r="D149" s="50"/>
      <c r="E149" s="50"/>
      <c r="F149" s="50"/>
      <c r="G149" s="50"/>
      <c r="H149" s="50"/>
      <c r="I149" s="8" t="s">
        <v>147</v>
      </c>
      <c r="J149" s="8" t="s">
        <v>148</v>
      </c>
    </row>
    <row r="150" spans="1:10" ht="189" customHeight="1" thickBot="1" x14ac:dyDescent="0.25">
      <c r="A150" s="4" t="s">
        <v>3</v>
      </c>
      <c r="B150" s="46" t="s">
        <v>134</v>
      </c>
      <c r="C150" s="46"/>
      <c r="D150" s="46"/>
      <c r="E150" s="46"/>
      <c r="F150" s="46"/>
      <c r="G150" s="46"/>
      <c r="H150" s="46"/>
      <c r="I150" s="4">
        <v>0</v>
      </c>
      <c r="J150" s="4"/>
    </row>
    <row r="151" spans="1:10" ht="15.75" hidden="1" customHeight="1" thickBot="1" x14ac:dyDescent="0.25">
      <c r="A151" s="4"/>
      <c r="B151" s="49" t="s">
        <v>53</v>
      </c>
      <c r="C151" s="49"/>
      <c r="D151" s="49"/>
      <c r="E151" s="49"/>
      <c r="F151" s="49"/>
      <c r="G151" s="49"/>
      <c r="H151" s="9">
        <v>2</v>
      </c>
      <c r="I151" s="9" t="s">
        <v>10</v>
      </c>
      <c r="J151" s="4">
        <f>I150</f>
        <v>0</v>
      </c>
    </row>
    <row r="152" spans="1:10" ht="38.25" thickBot="1" x14ac:dyDescent="0.25">
      <c r="A152" s="10" t="s">
        <v>178</v>
      </c>
      <c r="B152" s="50" t="s">
        <v>141</v>
      </c>
      <c r="C152" s="50"/>
      <c r="D152" s="50"/>
      <c r="E152" s="50"/>
      <c r="F152" s="50"/>
      <c r="G152" s="50"/>
      <c r="H152" s="50"/>
      <c r="I152" s="8" t="s">
        <v>147</v>
      </c>
      <c r="J152" s="8" t="s">
        <v>148</v>
      </c>
    </row>
    <row r="153" spans="1:10" ht="114.75" customHeight="1" thickBot="1" x14ac:dyDescent="0.25">
      <c r="A153" s="4">
        <v>1</v>
      </c>
      <c r="B153" s="46" t="s">
        <v>135</v>
      </c>
      <c r="C153" s="46"/>
      <c r="D153" s="46"/>
      <c r="E153" s="46"/>
      <c r="F153" s="46"/>
      <c r="G153" s="46"/>
      <c r="H153" s="46"/>
      <c r="I153" s="4">
        <v>0</v>
      </c>
      <c r="J153" s="4"/>
    </row>
    <row r="154" spans="1:10" ht="15.75" customHeight="1" thickBot="1" x14ac:dyDescent="0.25">
      <c r="A154" s="4"/>
      <c r="B154" s="49" t="s">
        <v>53</v>
      </c>
      <c r="C154" s="49"/>
      <c r="D154" s="49"/>
      <c r="E154" s="49"/>
      <c r="F154" s="49"/>
      <c r="G154" s="49"/>
      <c r="H154" s="9">
        <v>2</v>
      </c>
      <c r="I154" s="9" t="s">
        <v>10</v>
      </c>
      <c r="J154" s="4">
        <f>I153</f>
        <v>0</v>
      </c>
    </row>
    <row r="155" spans="1:10" ht="15.75" customHeight="1" thickBot="1" x14ac:dyDescent="0.25">
      <c r="A155" s="4"/>
      <c r="B155" s="9"/>
      <c r="C155" s="9"/>
      <c r="D155" s="9"/>
      <c r="E155" s="9"/>
      <c r="F155" s="9"/>
      <c r="G155" s="9"/>
      <c r="H155" s="9"/>
      <c r="I155" s="9"/>
      <c r="J155" s="4"/>
    </row>
    <row r="156" spans="1:10" ht="15.75" customHeight="1" thickBot="1" x14ac:dyDescent="0.25">
      <c r="A156" s="8" t="s">
        <v>180</v>
      </c>
      <c r="B156" s="50" t="s">
        <v>181</v>
      </c>
      <c r="C156" s="50"/>
      <c r="D156" s="50"/>
      <c r="E156" s="50"/>
      <c r="F156" s="50"/>
      <c r="G156" s="50"/>
      <c r="H156" s="50"/>
      <c r="I156" s="50"/>
      <c r="J156" s="50"/>
    </row>
    <row r="157" spans="1:10" ht="92.25" customHeight="1" thickBot="1" x14ac:dyDescent="0.25">
      <c r="A157" s="8">
        <v>1</v>
      </c>
      <c r="B157" s="50" t="s">
        <v>182</v>
      </c>
      <c r="C157" s="50"/>
      <c r="D157" s="50"/>
      <c r="E157" s="50"/>
      <c r="F157" s="50"/>
      <c r="G157" s="50"/>
      <c r="H157" s="50"/>
      <c r="I157" s="8" t="s">
        <v>147</v>
      </c>
      <c r="J157" s="8" t="s">
        <v>148</v>
      </c>
    </row>
    <row r="158" spans="1:10" ht="62.25" customHeight="1" thickBot="1" x14ac:dyDescent="0.25">
      <c r="A158" s="4" t="s">
        <v>3</v>
      </c>
      <c r="B158" s="46" t="s">
        <v>183</v>
      </c>
      <c r="C158" s="46"/>
      <c r="D158" s="46"/>
      <c r="E158" s="46"/>
      <c r="F158" s="46"/>
      <c r="G158" s="46"/>
      <c r="H158" s="46"/>
      <c r="I158" s="4">
        <v>2</v>
      </c>
      <c r="J158" s="4"/>
    </row>
    <row r="159" spans="1:10" ht="201.75" customHeight="1" thickBot="1" x14ac:dyDescent="0.25">
      <c r="A159" s="4" t="s">
        <v>5</v>
      </c>
      <c r="B159" s="46" t="s">
        <v>184</v>
      </c>
      <c r="C159" s="46"/>
      <c r="D159" s="46"/>
      <c r="E159" s="46"/>
      <c r="F159" s="46"/>
      <c r="G159" s="46"/>
      <c r="H159" s="46"/>
      <c r="I159" s="4">
        <v>1</v>
      </c>
      <c r="J159" s="4"/>
    </row>
    <row r="160" spans="1:10" ht="34.5" customHeight="1" thickBot="1" x14ac:dyDescent="0.25">
      <c r="A160" s="4" t="s">
        <v>6</v>
      </c>
      <c r="B160" s="46" t="s">
        <v>185</v>
      </c>
      <c r="C160" s="46"/>
      <c r="D160" s="46"/>
      <c r="E160" s="46"/>
      <c r="F160" s="46"/>
      <c r="G160" s="46"/>
      <c r="H160" s="46"/>
      <c r="I160" s="4">
        <v>1</v>
      </c>
      <c r="J160" s="4"/>
    </row>
    <row r="161" spans="1:10" ht="97.5" customHeight="1" thickBot="1" x14ac:dyDescent="0.25">
      <c r="A161" s="4" t="s">
        <v>7</v>
      </c>
      <c r="B161" s="46" t="s">
        <v>275</v>
      </c>
      <c r="C161" s="46"/>
      <c r="D161" s="46"/>
      <c r="E161" s="46"/>
      <c r="F161" s="46"/>
      <c r="G161" s="46"/>
      <c r="H161" s="46"/>
      <c r="I161" s="4">
        <v>2</v>
      </c>
      <c r="J161" s="4"/>
    </row>
    <row r="162" spans="1:10" ht="56.25" customHeight="1" thickBot="1" x14ac:dyDescent="0.25">
      <c r="A162" s="4" t="s">
        <v>98</v>
      </c>
      <c r="B162" s="46" t="s">
        <v>186</v>
      </c>
      <c r="C162" s="46"/>
      <c r="D162" s="46"/>
      <c r="E162" s="46"/>
      <c r="F162" s="46"/>
      <c r="G162" s="46"/>
      <c r="H162" s="46"/>
      <c r="I162" s="4">
        <v>2</v>
      </c>
      <c r="J162" s="4"/>
    </row>
    <row r="163" spans="1:10" ht="26.25" customHeight="1" thickBot="1" x14ac:dyDescent="0.25">
      <c r="A163" s="4" t="s">
        <v>100</v>
      </c>
      <c r="B163" s="46" t="s">
        <v>187</v>
      </c>
      <c r="C163" s="46"/>
      <c r="D163" s="46"/>
      <c r="E163" s="46"/>
      <c r="F163" s="46"/>
      <c r="G163" s="46"/>
      <c r="H163" s="46"/>
      <c r="I163" s="4">
        <v>2</v>
      </c>
      <c r="J163" s="4"/>
    </row>
    <row r="164" spans="1:10" ht="53.25" customHeight="1" thickBot="1" x14ac:dyDescent="0.25">
      <c r="A164" s="4" t="s">
        <v>189</v>
      </c>
      <c r="B164" s="46" t="s">
        <v>188</v>
      </c>
      <c r="C164" s="46"/>
      <c r="D164" s="46"/>
      <c r="E164" s="46"/>
      <c r="F164" s="46"/>
      <c r="G164" s="46"/>
      <c r="H164" s="46"/>
      <c r="I164" s="4">
        <v>1</v>
      </c>
      <c r="J164" s="4"/>
    </row>
    <row r="165" spans="1:10" ht="38.25" thickBot="1" x14ac:dyDescent="0.25">
      <c r="A165" s="4"/>
      <c r="B165" s="49" t="s">
        <v>53</v>
      </c>
      <c r="C165" s="49"/>
      <c r="D165" s="49"/>
      <c r="E165" s="49"/>
      <c r="F165" s="49"/>
      <c r="G165" s="49"/>
      <c r="H165" s="9">
        <v>14</v>
      </c>
      <c r="I165" s="9" t="s">
        <v>10</v>
      </c>
      <c r="J165" s="4">
        <f>SUM(I158,I158:I164)</f>
        <v>13</v>
      </c>
    </row>
    <row r="166" spans="1:10" ht="15.75" customHeight="1" thickBot="1" x14ac:dyDescent="0.25">
      <c r="A166" s="50" t="s">
        <v>192</v>
      </c>
      <c r="B166" s="50"/>
      <c r="C166" s="50"/>
      <c r="D166" s="50"/>
      <c r="E166" s="50"/>
      <c r="F166" s="50"/>
      <c r="G166" s="50"/>
      <c r="H166" s="50"/>
      <c r="I166" s="50"/>
      <c r="J166" s="50"/>
    </row>
    <row r="167" spans="1:10" ht="31.5" customHeight="1" thickBot="1" x14ac:dyDescent="0.25">
      <c r="A167" s="50" t="s">
        <v>190</v>
      </c>
      <c r="B167" s="50"/>
      <c r="C167" s="50"/>
      <c r="D167" s="50"/>
      <c r="E167" s="50"/>
      <c r="F167" s="50"/>
      <c r="G167" s="50"/>
      <c r="H167" s="50"/>
      <c r="I167" s="50"/>
      <c r="J167" s="50"/>
    </row>
    <row r="168" spans="1:10" ht="19.5" thickBot="1" x14ac:dyDescent="0.25">
      <c r="A168" s="8" t="s">
        <v>193</v>
      </c>
      <c r="B168" s="50" t="s">
        <v>191</v>
      </c>
      <c r="C168" s="50"/>
      <c r="D168" s="50"/>
      <c r="E168" s="50"/>
      <c r="F168" s="50"/>
      <c r="G168" s="50"/>
      <c r="H168" s="50"/>
      <c r="I168" s="50"/>
      <c r="J168" s="50"/>
    </row>
    <row r="169" spans="1:10" ht="38.25" thickBot="1" x14ac:dyDescent="0.25">
      <c r="A169" s="10">
        <v>1</v>
      </c>
      <c r="B169" s="50" t="s">
        <v>138</v>
      </c>
      <c r="C169" s="50"/>
      <c r="D169" s="50"/>
      <c r="E169" s="50"/>
      <c r="F169" s="50"/>
      <c r="G169" s="50"/>
      <c r="H169" s="50"/>
      <c r="I169" s="8" t="s">
        <v>147</v>
      </c>
      <c r="J169" s="8" t="s">
        <v>148</v>
      </c>
    </row>
    <row r="170" spans="1:10" ht="36" customHeight="1" thickBot="1" x14ac:dyDescent="0.25">
      <c r="A170" s="4" t="s">
        <v>3</v>
      </c>
      <c r="B170" s="46" t="s">
        <v>194</v>
      </c>
      <c r="C170" s="46"/>
      <c r="D170" s="46"/>
      <c r="E170" s="46"/>
      <c r="F170" s="46"/>
      <c r="G170" s="46"/>
      <c r="H170" s="46"/>
      <c r="I170" s="4">
        <v>0</v>
      </c>
      <c r="J170" s="4"/>
    </row>
    <row r="171" spans="1:10" ht="51.75" customHeight="1" thickBot="1" x14ac:dyDescent="0.25">
      <c r="A171" s="4" t="s">
        <v>5</v>
      </c>
      <c r="B171" s="46" t="s">
        <v>195</v>
      </c>
      <c r="C171" s="46"/>
      <c r="D171" s="46"/>
      <c r="E171" s="46"/>
      <c r="F171" s="46"/>
      <c r="G171" s="46"/>
      <c r="H171" s="46"/>
      <c r="I171" s="4">
        <v>1</v>
      </c>
      <c r="J171" s="4"/>
    </row>
    <row r="172" spans="1:10" ht="36" customHeight="1" thickBot="1" x14ac:dyDescent="0.25">
      <c r="A172" s="4" t="s">
        <v>6</v>
      </c>
      <c r="B172" s="46" t="s">
        <v>196</v>
      </c>
      <c r="C172" s="46"/>
      <c r="D172" s="46"/>
      <c r="E172" s="46"/>
      <c r="F172" s="46"/>
      <c r="G172" s="46"/>
      <c r="H172" s="46"/>
      <c r="I172" s="4">
        <v>1</v>
      </c>
      <c r="J172" s="4" t="s">
        <v>313</v>
      </c>
    </row>
    <row r="173" spans="1:10" ht="42" customHeight="1" thickBot="1" x14ac:dyDescent="0.25">
      <c r="A173" s="4" t="s">
        <v>7</v>
      </c>
      <c r="B173" s="46" t="s">
        <v>197</v>
      </c>
      <c r="C173" s="46"/>
      <c r="D173" s="46"/>
      <c r="E173" s="46"/>
      <c r="F173" s="46"/>
      <c r="G173" s="46"/>
      <c r="H173" s="46"/>
      <c r="I173" s="4">
        <v>0</v>
      </c>
      <c r="J173" s="4"/>
    </row>
    <row r="174" spans="1:10" ht="35.25" customHeight="1" thickBot="1" x14ac:dyDescent="0.25">
      <c r="A174" s="4" t="s">
        <v>98</v>
      </c>
      <c r="B174" s="46" t="s">
        <v>198</v>
      </c>
      <c r="C174" s="46"/>
      <c r="D174" s="46"/>
      <c r="E174" s="46"/>
      <c r="F174" s="46"/>
      <c r="G174" s="46"/>
      <c r="H174" s="46"/>
      <c r="I174" s="4">
        <v>0</v>
      </c>
      <c r="J174" s="4"/>
    </row>
    <row r="175" spans="1:10" ht="38.25" thickBot="1" x14ac:dyDescent="0.25">
      <c r="A175" s="4"/>
      <c r="B175" s="49" t="s">
        <v>53</v>
      </c>
      <c r="C175" s="49"/>
      <c r="D175" s="49"/>
      <c r="E175" s="49"/>
      <c r="F175" s="49"/>
      <c r="G175" s="49"/>
      <c r="H175" s="9">
        <v>10</v>
      </c>
      <c r="I175" s="9" t="s">
        <v>10</v>
      </c>
      <c r="J175" s="4">
        <f>SUM(I170:I174)</f>
        <v>2</v>
      </c>
    </row>
    <row r="176" spans="1:10" ht="19.5" thickBot="1" x14ac:dyDescent="0.25">
      <c r="A176" s="8" t="s">
        <v>199</v>
      </c>
      <c r="B176" s="50" t="s">
        <v>200</v>
      </c>
      <c r="C176" s="50"/>
      <c r="D176" s="50"/>
      <c r="E176" s="50"/>
      <c r="F176" s="50"/>
      <c r="G176" s="50"/>
      <c r="H176" s="50"/>
      <c r="I176" s="50"/>
      <c r="J176" s="50"/>
    </row>
    <row r="177" spans="1:10" ht="38.25" thickBot="1" x14ac:dyDescent="0.25">
      <c r="A177" s="10">
        <v>2</v>
      </c>
      <c r="B177" s="50" t="s">
        <v>201</v>
      </c>
      <c r="C177" s="50"/>
      <c r="D177" s="50"/>
      <c r="E177" s="50"/>
      <c r="F177" s="50"/>
      <c r="G177" s="50"/>
      <c r="H177" s="50"/>
      <c r="I177" s="8" t="s">
        <v>147</v>
      </c>
      <c r="J177" s="8" t="s">
        <v>148</v>
      </c>
    </row>
    <row r="178" spans="1:10" ht="39" customHeight="1" thickBot="1" x14ac:dyDescent="0.25">
      <c r="A178" s="4">
        <v>2.1</v>
      </c>
      <c r="B178" s="46" t="s">
        <v>202</v>
      </c>
      <c r="C178" s="46"/>
      <c r="D178" s="46"/>
      <c r="E178" s="46"/>
      <c r="F178" s="46"/>
      <c r="G178" s="46"/>
      <c r="H178" s="46"/>
      <c r="I178" s="4">
        <v>0</v>
      </c>
      <c r="J178" s="4"/>
    </row>
    <row r="179" spans="1:10" ht="42" customHeight="1" thickBot="1" x14ac:dyDescent="0.25">
      <c r="A179" s="4">
        <v>2.2000000000000002</v>
      </c>
      <c r="B179" s="46" t="s">
        <v>203</v>
      </c>
      <c r="C179" s="46"/>
      <c r="D179" s="46"/>
      <c r="E179" s="46"/>
      <c r="F179" s="46"/>
      <c r="G179" s="46"/>
      <c r="H179" s="46"/>
      <c r="I179" s="4">
        <v>2</v>
      </c>
      <c r="J179" s="4"/>
    </row>
    <row r="180" spans="1:10" ht="38.25" customHeight="1" thickBot="1" x14ac:dyDescent="0.25">
      <c r="A180" s="4">
        <v>2.2999999999999998</v>
      </c>
      <c r="B180" s="46" t="s">
        <v>204</v>
      </c>
      <c r="C180" s="46"/>
      <c r="D180" s="46"/>
      <c r="E180" s="46"/>
      <c r="F180" s="46"/>
      <c r="G180" s="46"/>
      <c r="H180" s="46"/>
      <c r="I180" s="4">
        <v>1</v>
      </c>
      <c r="J180" s="4"/>
    </row>
    <row r="181" spans="1:10" ht="38.25" thickBot="1" x14ac:dyDescent="0.25">
      <c r="A181" s="4"/>
      <c r="B181" s="49" t="s">
        <v>53</v>
      </c>
      <c r="C181" s="49"/>
      <c r="D181" s="49"/>
      <c r="E181" s="49"/>
      <c r="F181" s="49"/>
      <c r="G181" s="49"/>
      <c r="H181" s="9">
        <v>6</v>
      </c>
      <c r="I181" s="9" t="s">
        <v>10</v>
      </c>
      <c r="J181" s="4">
        <f>SUM(I178:I180)</f>
        <v>3</v>
      </c>
    </row>
    <row r="182" spans="1:10" ht="19.5" thickBot="1" x14ac:dyDescent="0.25">
      <c r="A182" s="8" t="s">
        <v>205</v>
      </c>
      <c r="B182" s="50" t="s">
        <v>206</v>
      </c>
      <c r="C182" s="50"/>
      <c r="D182" s="50"/>
      <c r="E182" s="50"/>
      <c r="F182" s="50"/>
      <c r="G182" s="50"/>
      <c r="H182" s="50"/>
      <c r="I182" s="50"/>
      <c r="J182" s="50"/>
    </row>
    <row r="183" spans="1:10" ht="55.5" customHeight="1" thickBot="1" x14ac:dyDescent="0.25">
      <c r="A183" s="10">
        <v>3</v>
      </c>
      <c r="B183" s="50" t="s">
        <v>207</v>
      </c>
      <c r="C183" s="50"/>
      <c r="D183" s="50"/>
      <c r="E183" s="50"/>
      <c r="F183" s="50"/>
      <c r="G183" s="50"/>
      <c r="H183" s="50"/>
      <c r="I183" s="8" t="s">
        <v>147</v>
      </c>
      <c r="J183" s="8" t="s">
        <v>148</v>
      </c>
    </row>
    <row r="184" spans="1:10" ht="35.25" customHeight="1" thickBot="1" x14ac:dyDescent="0.25">
      <c r="A184" s="4">
        <v>3.1</v>
      </c>
      <c r="B184" s="46" t="s">
        <v>208</v>
      </c>
      <c r="C184" s="46"/>
      <c r="D184" s="46"/>
      <c r="E184" s="46"/>
      <c r="F184" s="46"/>
      <c r="G184" s="46"/>
      <c r="H184" s="46"/>
      <c r="I184" s="4">
        <v>1</v>
      </c>
      <c r="J184" s="4"/>
    </row>
    <row r="185" spans="1:10" ht="52.5" customHeight="1" thickBot="1" x14ac:dyDescent="0.25">
      <c r="A185" s="4">
        <v>3.2</v>
      </c>
      <c r="B185" s="46" t="s">
        <v>209</v>
      </c>
      <c r="C185" s="46"/>
      <c r="D185" s="46"/>
      <c r="E185" s="46"/>
      <c r="F185" s="46"/>
      <c r="G185" s="46"/>
      <c r="H185" s="46"/>
      <c r="I185" s="4">
        <v>0</v>
      </c>
      <c r="J185" s="4"/>
    </row>
    <row r="186" spans="1:10" ht="61.5" customHeight="1" thickBot="1" x14ac:dyDescent="0.25">
      <c r="A186" s="4">
        <v>3.3</v>
      </c>
      <c r="B186" s="46" t="s">
        <v>210</v>
      </c>
      <c r="C186" s="46"/>
      <c r="D186" s="46"/>
      <c r="E186" s="46"/>
      <c r="F186" s="46"/>
      <c r="G186" s="46"/>
      <c r="H186" s="46"/>
      <c r="I186" s="4">
        <v>0</v>
      </c>
      <c r="J186" s="4"/>
    </row>
    <row r="187" spans="1:10" ht="36" customHeight="1" thickBot="1" x14ac:dyDescent="0.25">
      <c r="A187" s="4">
        <v>3.4</v>
      </c>
      <c r="B187" s="46" t="s">
        <v>211</v>
      </c>
      <c r="C187" s="46"/>
      <c r="D187" s="46"/>
      <c r="E187" s="46"/>
      <c r="F187" s="46"/>
      <c r="G187" s="46"/>
      <c r="H187" s="46"/>
      <c r="I187" s="4">
        <v>1</v>
      </c>
      <c r="J187" s="4"/>
    </row>
    <row r="188" spans="1:10" ht="27.75" customHeight="1" thickBot="1" x14ac:dyDescent="0.25">
      <c r="A188" s="4">
        <v>3.5</v>
      </c>
      <c r="B188" s="46" t="s">
        <v>212</v>
      </c>
      <c r="C188" s="46"/>
      <c r="D188" s="46"/>
      <c r="E188" s="46"/>
      <c r="F188" s="46"/>
      <c r="G188" s="46"/>
      <c r="H188" s="46"/>
      <c r="I188" s="4" t="s">
        <v>155</v>
      </c>
      <c r="J188" s="4"/>
    </row>
    <row r="189" spans="1:10" ht="54.75" customHeight="1" thickBot="1" x14ac:dyDescent="0.25">
      <c r="A189" s="4">
        <v>3.6</v>
      </c>
      <c r="B189" s="46" t="s">
        <v>213</v>
      </c>
      <c r="C189" s="46"/>
      <c r="D189" s="46"/>
      <c r="E189" s="46"/>
      <c r="F189" s="46"/>
      <c r="G189" s="46"/>
      <c r="H189" s="46"/>
      <c r="I189" s="4">
        <v>2</v>
      </c>
      <c r="J189" s="4"/>
    </row>
    <row r="190" spans="1:10" ht="39.75" customHeight="1" thickBot="1" x14ac:dyDescent="0.25">
      <c r="A190" s="4">
        <v>3.7</v>
      </c>
      <c r="B190" s="46" t="s">
        <v>214</v>
      </c>
      <c r="C190" s="46"/>
      <c r="D190" s="46"/>
      <c r="E190" s="46"/>
      <c r="F190" s="46"/>
      <c r="G190" s="46"/>
      <c r="H190" s="46"/>
      <c r="I190" s="4">
        <v>1</v>
      </c>
      <c r="J190" s="4"/>
    </row>
    <row r="191" spans="1:10" ht="38.25" thickBot="1" x14ac:dyDescent="0.25">
      <c r="A191" s="4"/>
      <c r="B191" s="49" t="s">
        <v>53</v>
      </c>
      <c r="C191" s="49"/>
      <c r="D191" s="49"/>
      <c r="E191" s="49"/>
      <c r="F191" s="49"/>
      <c r="G191" s="49"/>
      <c r="H191" s="9">
        <v>14</v>
      </c>
      <c r="I191" s="9" t="s">
        <v>10</v>
      </c>
      <c r="J191" s="4">
        <f>SUM(I184:I190)</f>
        <v>5</v>
      </c>
    </row>
    <row r="192" spans="1:10" ht="19.5" thickBot="1" x14ac:dyDescent="0.25">
      <c r="A192" s="8" t="s">
        <v>215</v>
      </c>
      <c r="B192" s="50" t="s">
        <v>216</v>
      </c>
      <c r="C192" s="50"/>
      <c r="D192" s="50"/>
      <c r="E192" s="50"/>
      <c r="F192" s="50"/>
      <c r="G192" s="50"/>
      <c r="H192" s="50"/>
      <c r="I192" s="50"/>
      <c r="J192" s="50"/>
    </row>
    <row r="193" spans="1:10" ht="39" customHeight="1" thickBot="1" x14ac:dyDescent="0.25">
      <c r="A193" s="10">
        <v>4</v>
      </c>
      <c r="B193" s="50" t="s">
        <v>217</v>
      </c>
      <c r="C193" s="50"/>
      <c r="D193" s="50"/>
      <c r="E193" s="50"/>
      <c r="F193" s="50"/>
      <c r="G193" s="50"/>
      <c r="H193" s="50"/>
      <c r="I193" s="8" t="s">
        <v>147</v>
      </c>
      <c r="J193" s="8" t="s">
        <v>148</v>
      </c>
    </row>
    <row r="194" spans="1:10" ht="38.25" customHeight="1" thickBot="1" x14ac:dyDescent="0.25">
      <c r="A194" s="4">
        <v>4.0999999999999996</v>
      </c>
      <c r="B194" s="46" t="s">
        <v>218</v>
      </c>
      <c r="C194" s="46"/>
      <c r="D194" s="46"/>
      <c r="E194" s="46"/>
      <c r="F194" s="46"/>
      <c r="G194" s="46"/>
      <c r="H194" s="46"/>
      <c r="I194" s="4">
        <v>1</v>
      </c>
      <c r="J194" s="4"/>
    </row>
    <row r="195" spans="1:10" ht="36.75" customHeight="1" thickBot="1" x14ac:dyDescent="0.25">
      <c r="A195" s="4">
        <v>4.2</v>
      </c>
      <c r="B195" s="46" t="s">
        <v>219</v>
      </c>
      <c r="C195" s="46"/>
      <c r="D195" s="46"/>
      <c r="E195" s="46"/>
      <c r="F195" s="46"/>
      <c r="G195" s="46"/>
      <c r="H195" s="46"/>
      <c r="I195" s="4">
        <v>0</v>
      </c>
      <c r="J195" s="4"/>
    </row>
    <row r="196" spans="1:10" ht="39" customHeight="1" thickBot="1" x14ac:dyDescent="0.25">
      <c r="A196" s="4">
        <v>4.3</v>
      </c>
      <c r="B196" s="46" t="s">
        <v>220</v>
      </c>
      <c r="C196" s="46"/>
      <c r="D196" s="46"/>
      <c r="E196" s="46"/>
      <c r="F196" s="46"/>
      <c r="G196" s="46"/>
      <c r="H196" s="46"/>
      <c r="I196" s="4">
        <v>0</v>
      </c>
      <c r="J196" s="4"/>
    </row>
    <row r="197" spans="1:10" ht="18.75" customHeight="1" thickBot="1" x14ac:dyDescent="0.25">
      <c r="A197" s="4"/>
      <c r="B197" s="49" t="s">
        <v>53</v>
      </c>
      <c r="C197" s="49"/>
      <c r="D197" s="49"/>
      <c r="E197" s="49"/>
      <c r="F197" s="49"/>
      <c r="G197" s="49"/>
      <c r="H197" s="9">
        <v>6</v>
      </c>
      <c r="I197" s="9" t="s">
        <v>10</v>
      </c>
      <c r="J197" s="4">
        <f>SUM(I194:I196)</f>
        <v>1</v>
      </c>
    </row>
    <row r="198" spans="1:10" ht="27" customHeight="1" thickBot="1" x14ac:dyDescent="0.25">
      <c r="A198" s="50" t="s">
        <v>221</v>
      </c>
      <c r="B198" s="50"/>
      <c r="C198" s="50"/>
      <c r="D198" s="50"/>
      <c r="E198" s="50"/>
      <c r="F198" s="50"/>
      <c r="G198" s="50"/>
      <c r="H198" s="50"/>
      <c r="I198" s="50"/>
      <c r="J198" s="50"/>
    </row>
    <row r="199" spans="1:10" ht="19.5" thickBot="1" x14ac:dyDescent="0.25">
      <c r="A199" s="50" t="s">
        <v>222</v>
      </c>
      <c r="B199" s="50"/>
      <c r="C199" s="50"/>
      <c r="D199" s="50"/>
      <c r="E199" s="50"/>
      <c r="F199" s="50"/>
      <c r="G199" s="50"/>
      <c r="H199" s="50"/>
      <c r="I199" s="50"/>
      <c r="J199" s="50"/>
    </row>
    <row r="200" spans="1:10" ht="19.5" thickBot="1" x14ac:dyDescent="0.25">
      <c r="A200" s="8" t="s">
        <v>224</v>
      </c>
      <c r="B200" s="50" t="s">
        <v>223</v>
      </c>
      <c r="C200" s="50"/>
      <c r="D200" s="50"/>
      <c r="E200" s="50"/>
      <c r="F200" s="50"/>
      <c r="G200" s="50"/>
      <c r="H200" s="50"/>
      <c r="I200" s="50"/>
      <c r="J200" s="50"/>
    </row>
    <row r="201" spans="1:10" ht="111" customHeight="1" thickBot="1" x14ac:dyDescent="0.25">
      <c r="A201" s="10">
        <v>1</v>
      </c>
      <c r="B201" s="50" t="s">
        <v>225</v>
      </c>
      <c r="C201" s="50"/>
      <c r="D201" s="50"/>
      <c r="E201" s="50"/>
      <c r="F201" s="50"/>
      <c r="G201" s="50"/>
      <c r="H201" s="50"/>
      <c r="I201" s="8" t="s">
        <v>147</v>
      </c>
      <c r="J201" s="8" t="s">
        <v>148</v>
      </c>
    </row>
    <row r="202" spans="1:10" ht="44.25" customHeight="1" thickBot="1" x14ac:dyDescent="0.25">
      <c r="A202" s="4" t="s">
        <v>5</v>
      </c>
      <c r="B202" s="46" t="s">
        <v>226</v>
      </c>
      <c r="C202" s="46"/>
      <c r="D202" s="46"/>
      <c r="E202" s="46"/>
      <c r="F202" s="46"/>
      <c r="G202" s="46"/>
      <c r="H202" s="46"/>
      <c r="I202" s="4">
        <v>0</v>
      </c>
      <c r="J202" s="4" t="s">
        <v>280</v>
      </c>
    </row>
    <row r="203" spans="1:10" ht="60" customHeight="1" thickBot="1" x14ac:dyDescent="0.25">
      <c r="A203" s="4" t="s">
        <v>6</v>
      </c>
      <c r="B203" s="46" t="s">
        <v>227</v>
      </c>
      <c r="C203" s="46"/>
      <c r="D203" s="46"/>
      <c r="E203" s="46"/>
      <c r="F203" s="46"/>
      <c r="G203" s="46"/>
      <c r="H203" s="46"/>
      <c r="I203" s="4">
        <v>0</v>
      </c>
      <c r="J203" s="4"/>
    </row>
    <row r="204" spans="1:10" ht="25.5" customHeight="1" thickBot="1" x14ac:dyDescent="0.25">
      <c r="A204" s="4" t="s">
        <v>7</v>
      </c>
      <c r="B204" s="46" t="s">
        <v>228</v>
      </c>
      <c r="C204" s="46"/>
      <c r="D204" s="46"/>
      <c r="E204" s="46"/>
      <c r="F204" s="46"/>
      <c r="G204" s="46"/>
      <c r="H204" s="46"/>
      <c r="I204" s="4">
        <v>0</v>
      </c>
      <c r="J204" s="4"/>
    </row>
    <row r="205" spans="1:10" ht="35.25" customHeight="1" thickBot="1" x14ac:dyDescent="0.25">
      <c r="A205" s="4" t="s">
        <v>98</v>
      </c>
      <c r="B205" s="46" t="s">
        <v>229</v>
      </c>
      <c r="C205" s="46"/>
      <c r="D205" s="46"/>
      <c r="E205" s="46"/>
      <c r="F205" s="46"/>
      <c r="G205" s="46"/>
      <c r="H205" s="46"/>
      <c r="I205" s="4">
        <v>0</v>
      </c>
      <c r="J205" s="4"/>
    </row>
    <row r="206" spans="1:10" ht="39.75" customHeight="1" thickBot="1" x14ac:dyDescent="0.25">
      <c r="A206" s="4" t="s">
        <v>99</v>
      </c>
      <c r="B206" s="46" t="s">
        <v>230</v>
      </c>
      <c r="C206" s="46"/>
      <c r="D206" s="46"/>
      <c r="E206" s="46"/>
      <c r="F206" s="46"/>
      <c r="G206" s="46"/>
      <c r="H206" s="46"/>
      <c r="I206" s="4">
        <v>0</v>
      </c>
      <c r="J206" s="4"/>
    </row>
    <row r="207" spans="1:10" ht="39" customHeight="1" thickBot="1" x14ac:dyDescent="0.25">
      <c r="A207" s="4" t="s">
        <v>100</v>
      </c>
      <c r="B207" s="46" t="s">
        <v>231</v>
      </c>
      <c r="C207" s="46"/>
      <c r="D207" s="46"/>
      <c r="E207" s="46"/>
      <c r="F207" s="46"/>
      <c r="G207" s="46"/>
      <c r="H207" s="46"/>
      <c r="I207" s="4">
        <v>0</v>
      </c>
      <c r="J207" s="4"/>
    </row>
    <row r="208" spans="1:10" ht="38.25" thickBot="1" x14ac:dyDescent="0.25">
      <c r="A208" s="4"/>
      <c r="B208" s="49" t="s">
        <v>53</v>
      </c>
      <c r="C208" s="49"/>
      <c r="D208" s="49"/>
      <c r="E208" s="49"/>
      <c r="F208" s="49"/>
      <c r="G208" s="49"/>
      <c r="H208" s="9">
        <v>12</v>
      </c>
      <c r="I208" s="9" t="s">
        <v>10</v>
      </c>
      <c r="J208" s="4">
        <f>SUM(I202:I207)</f>
        <v>0</v>
      </c>
    </row>
    <row r="209" spans="1:10" ht="19.5" thickBot="1" x14ac:dyDescent="0.25">
      <c r="A209" s="8" t="s">
        <v>232</v>
      </c>
      <c r="B209" s="50" t="s">
        <v>233</v>
      </c>
      <c r="C209" s="50"/>
      <c r="D209" s="50"/>
      <c r="E209" s="50"/>
      <c r="F209" s="50"/>
      <c r="G209" s="50"/>
      <c r="H209" s="50"/>
      <c r="I209" s="50"/>
      <c r="J209" s="50"/>
    </row>
    <row r="210" spans="1:10" ht="74.25" customHeight="1" thickBot="1" x14ac:dyDescent="0.25">
      <c r="A210" s="10">
        <v>2</v>
      </c>
      <c r="B210" s="50" t="s">
        <v>234</v>
      </c>
      <c r="C210" s="50"/>
      <c r="D210" s="50"/>
      <c r="E210" s="50"/>
      <c r="F210" s="50"/>
      <c r="G210" s="50"/>
      <c r="H210" s="50"/>
      <c r="I210" s="8" t="s">
        <v>147</v>
      </c>
      <c r="J210" s="8" t="s">
        <v>148</v>
      </c>
    </row>
    <row r="211" spans="1:10" ht="23.25" customHeight="1" thickBot="1" x14ac:dyDescent="0.25">
      <c r="A211" s="4" t="s">
        <v>71</v>
      </c>
      <c r="B211" s="46" t="s">
        <v>235</v>
      </c>
      <c r="C211" s="46"/>
      <c r="D211" s="46"/>
      <c r="E211" s="46"/>
      <c r="F211" s="46"/>
      <c r="G211" s="46"/>
      <c r="H211" s="46"/>
      <c r="I211" s="4">
        <v>0</v>
      </c>
      <c r="J211" s="4"/>
    </row>
    <row r="212" spans="1:10" ht="23.25" customHeight="1" thickBot="1" x14ac:dyDescent="0.25">
      <c r="A212" s="4">
        <v>2.2000000000000002</v>
      </c>
      <c r="B212" s="46" t="s">
        <v>236</v>
      </c>
      <c r="C212" s="46"/>
      <c r="D212" s="46"/>
      <c r="E212" s="46"/>
      <c r="F212" s="46"/>
      <c r="G212" s="46"/>
      <c r="H212" s="46"/>
      <c r="I212" s="4">
        <v>0</v>
      </c>
      <c r="J212" s="4"/>
    </row>
    <row r="213" spans="1:10" ht="35.25" customHeight="1" thickBot="1" x14ac:dyDescent="0.25">
      <c r="A213" s="4"/>
      <c r="B213" s="49" t="s">
        <v>53</v>
      </c>
      <c r="C213" s="49"/>
      <c r="D213" s="49"/>
      <c r="E213" s="49"/>
      <c r="F213" s="49"/>
      <c r="G213" s="49"/>
      <c r="H213" s="9">
        <v>4</v>
      </c>
      <c r="I213" s="9" t="s">
        <v>10</v>
      </c>
      <c r="J213" s="4">
        <f>SUM(I211:I212)</f>
        <v>0</v>
      </c>
    </row>
    <row r="214" spans="1:10" ht="19.5" thickBot="1" x14ac:dyDescent="0.25">
      <c r="A214" s="50" t="s">
        <v>237</v>
      </c>
      <c r="B214" s="50"/>
      <c r="C214" s="50"/>
      <c r="D214" s="50"/>
      <c r="E214" s="50"/>
      <c r="F214" s="50"/>
      <c r="G214" s="50"/>
      <c r="H214" s="50"/>
      <c r="I214" s="50"/>
      <c r="J214" s="50"/>
    </row>
    <row r="215" spans="1:10" ht="19.5" thickBot="1" x14ac:dyDescent="0.25">
      <c r="A215" s="50" t="s">
        <v>238</v>
      </c>
      <c r="B215" s="50"/>
      <c r="C215" s="50"/>
      <c r="D215" s="50"/>
      <c r="E215" s="50"/>
      <c r="F215" s="50"/>
      <c r="G215" s="50"/>
      <c r="H215" s="50"/>
      <c r="I215" s="50"/>
      <c r="J215" s="50"/>
    </row>
    <row r="216" spans="1:10" ht="19.5" thickBot="1" x14ac:dyDescent="0.25">
      <c r="A216" s="8" t="s">
        <v>239</v>
      </c>
      <c r="B216" s="50" t="s">
        <v>240</v>
      </c>
      <c r="C216" s="50"/>
      <c r="D216" s="50"/>
      <c r="E216" s="50"/>
      <c r="F216" s="50"/>
      <c r="G216" s="50"/>
      <c r="H216" s="50"/>
      <c r="I216" s="50"/>
      <c r="J216" s="50"/>
    </row>
    <row r="217" spans="1:10" ht="133.5" customHeight="1" thickBot="1" x14ac:dyDescent="0.25">
      <c r="A217" s="10">
        <v>1</v>
      </c>
      <c r="B217" s="50" t="s">
        <v>241</v>
      </c>
      <c r="C217" s="50"/>
      <c r="D217" s="50"/>
      <c r="E217" s="50"/>
      <c r="F217" s="50"/>
      <c r="G217" s="50"/>
      <c r="H217" s="50"/>
      <c r="I217" s="8" t="s">
        <v>147</v>
      </c>
      <c r="J217" s="8" t="s">
        <v>148</v>
      </c>
    </row>
    <row r="218" spans="1:10" ht="76.5" customHeight="1" thickBot="1" x14ac:dyDescent="0.25">
      <c r="A218" s="4" t="s">
        <v>5</v>
      </c>
      <c r="B218" s="46" t="s">
        <v>242</v>
      </c>
      <c r="C218" s="46"/>
      <c r="D218" s="46"/>
      <c r="E218" s="46"/>
      <c r="F218" s="46"/>
      <c r="G218" s="46"/>
      <c r="H218" s="46"/>
      <c r="I218" s="4">
        <v>0</v>
      </c>
      <c r="J218" s="4"/>
    </row>
    <row r="219" spans="1:10" ht="114.75" customHeight="1" thickBot="1" x14ac:dyDescent="0.25">
      <c r="A219" s="4" t="s">
        <v>6</v>
      </c>
      <c r="B219" s="46" t="s">
        <v>243</v>
      </c>
      <c r="C219" s="46"/>
      <c r="D219" s="46"/>
      <c r="E219" s="46"/>
      <c r="F219" s="46"/>
      <c r="G219" s="46"/>
      <c r="H219" s="46"/>
      <c r="I219" s="4">
        <v>0</v>
      </c>
      <c r="J219" s="4"/>
    </row>
    <row r="220" spans="1:10" ht="60.75" customHeight="1" thickBot="1" x14ac:dyDescent="0.25">
      <c r="A220" s="4" t="s">
        <v>7</v>
      </c>
      <c r="B220" s="46" t="s">
        <v>244</v>
      </c>
      <c r="C220" s="46"/>
      <c r="D220" s="46"/>
      <c r="E220" s="46"/>
      <c r="F220" s="46"/>
      <c r="G220" s="46"/>
      <c r="H220" s="46"/>
      <c r="I220" s="4">
        <v>0</v>
      </c>
      <c r="J220" s="4"/>
    </row>
    <row r="221" spans="1:10" ht="83.25" customHeight="1" thickBot="1" x14ac:dyDescent="0.25">
      <c r="A221" s="4" t="s">
        <v>98</v>
      </c>
      <c r="B221" s="46" t="s">
        <v>245</v>
      </c>
      <c r="C221" s="46"/>
      <c r="D221" s="46"/>
      <c r="E221" s="46"/>
      <c r="F221" s="46"/>
      <c r="G221" s="46"/>
      <c r="H221" s="46"/>
      <c r="I221" s="4">
        <v>0</v>
      </c>
      <c r="J221" s="4"/>
    </row>
    <row r="222" spans="1:10" ht="32.25" customHeight="1" thickBot="1" x14ac:dyDescent="0.25">
      <c r="A222" s="4"/>
      <c r="B222" s="49" t="s">
        <v>53</v>
      </c>
      <c r="C222" s="49"/>
      <c r="D222" s="49"/>
      <c r="E222" s="49"/>
      <c r="F222" s="49"/>
      <c r="G222" s="49"/>
      <c r="H222" s="9">
        <v>8</v>
      </c>
      <c r="I222" s="9" t="s">
        <v>10</v>
      </c>
      <c r="J222" s="4">
        <f>SUM(I218:I221)</f>
        <v>0</v>
      </c>
    </row>
    <row r="223" spans="1:10" ht="19.5" thickBot="1" x14ac:dyDescent="0.25">
      <c r="A223" s="50" t="s">
        <v>246</v>
      </c>
      <c r="B223" s="50"/>
      <c r="C223" s="50"/>
      <c r="D223" s="50"/>
      <c r="E223" s="50"/>
      <c r="F223" s="50"/>
      <c r="G223" s="50"/>
      <c r="H223" s="50"/>
      <c r="I223" s="50"/>
      <c r="J223" s="50"/>
    </row>
    <row r="224" spans="1:10" ht="19.5" thickBot="1" x14ac:dyDescent="0.25">
      <c r="A224" s="50" t="s">
        <v>276</v>
      </c>
      <c r="B224" s="50"/>
      <c r="C224" s="50"/>
      <c r="D224" s="50"/>
      <c r="E224" s="50"/>
      <c r="F224" s="50"/>
      <c r="G224" s="50"/>
      <c r="H224" s="50"/>
      <c r="I224" s="50"/>
      <c r="J224" s="50"/>
    </row>
    <row r="225" spans="1:10" ht="19.5" thickBot="1" x14ac:dyDescent="0.25">
      <c r="A225" s="8" t="s">
        <v>248</v>
      </c>
      <c r="B225" s="50" t="s">
        <v>247</v>
      </c>
      <c r="C225" s="50"/>
      <c r="D225" s="50"/>
      <c r="E225" s="50"/>
      <c r="F225" s="50"/>
      <c r="G225" s="50"/>
      <c r="H225" s="50"/>
      <c r="I225" s="50"/>
      <c r="J225" s="50"/>
    </row>
    <row r="226" spans="1:10" ht="170.25" customHeight="1" thickBot="1" x14ac:dyDescent="0.25">
      <c r="A226" s="10">
        <v>1</v>
      </c>
      <c r="B226" s="50" t="s">
        <v>225</v>
      </c>
      <c r="C226" s="50"/>
      <c r="D226" s="50"/>
      <c r="E226" s="50"/>
      <c r="F226" s="50"/>
      <c r="G226" s="50"/>
      <c r="H226" s="50"/>
      <c r="I226" s="8" t="s">
        <v>147</v>
      </c>
      <c r="J226" s="8" t="s">
        <v>148</v>
      </c>
    </row>
    <row r="227" spans="1:10" ht="28.5" customHeight="1" thickBot="1" x14ac:dyDescent="0.25">
      <c r="A227" s="4" t="s">
        <v>5</v>
      </c>
      <c r="B227" s="46" t="s">
        <v>249</v>
      </c>
      <c r="C227" s="46"/>
      <c r="D227" s="46"/>
      <c r="E227" s="46"/>
      <c r="F227" s="46"/>
      <c r="G227" s="46"/>
      <c r="H227" s="46"/>
      <c r="I227" s="4">
        <v>2</v>
      </c>
      <c r="J227" s="4"/>
    </row>
    <row r="228" spans="1:10" ht="37.5" customHeight="1" thickBot="1" x14ac:dyDescent="0.25">
      <c r="A228" s="4" t="s">
        <v>6</v>
      </c>
      <c r="B228" s="46" t="s">
        <v>250</v>
      </c>
      <c r="C228" s="46"/>
      <c r="D228" s="46"/>
      <c r="E228" s="46"/>
      <c r="F228" s="46"/>
      <c r="G228" s="46"/>
      <c r="H228" s="46"/>
      <c r="I228" s="4">
        <v>0</v>
      </c>
      <c r="J228" s="4"/>
    </row>
    <row r="229" spans="1:10" ht="38.25" customHeight="1" thickBot="1" x14ac:dyDescent="0.25">
      <c r="A229" s="4" t="s">
        <v>7</v>
      </c>
      <c r="B229" s="46" t="s">
        <v>251</v>
      </c>
      <c r="C229" s="46"/>
      <c r="D229" s="46"/>
      <c r="E229" s="46"/>
      <c r="F229" s="46"/>
      <c r="G229" s="46"/>
      <c r="H229" s="46"/>
      <c r="I229" s="4">
        <v>0</v>
      </c>
      <c r="J229" s="4"/>
    </row>
    <row r="230" spans="1:10" ht="40.5" customHeight="1" thickBot="1" x14ac:dyDescent="0.25">
      <c r="A230" s="4" t="s">
        <v>98</v>
      </c>
      <c r="B230" s="46" t="s">
        <v>252</v>
      </c>
      <c r="C230" s="46"/>
      <c r="D230" s="46"/>
      <c r="E230" s="46"/>
      <c r="F230" s="46"/>
      <c r="G230" s="46"/>
      <c r="H230" s="46"/>
      <c r="I230" s="4">
        <v>0</v>
      </c>
      <c r="J230" s="4"/>
    </row>
    <row r="231" spans="1:10" ht="69" customHeight="1" thickBot="1" x14ac:dyDescent="0.25">
      <c r="A231" s="4" t="s">
        <v>99</v>
      </c>
      <c r="B231" s="46" t="s">
        <v>253</v>
      </c>
      <c r="C231" s="46"/>
      <c r="D231" s="46"/>
      <c r="E231" s="46"/>
      <c r="F231" s="46"/>
      <c r="G231" s="46"/>
      <c r="H231" s="46"/>
      <c r="I231" s="4" t="s">
        <v>155</v>
      </c>
      <c r="J231" s="4"/>
    </row>
    <row r="232" spans="1:10" ht="33.75" customHeight="1" thickBot="1" x14ac:dyDescent="0.25">
      <c r="A232" s="4"/>
      <c r="B232" s="49" t="s">
        <v>53</v>
      </c>
      <c r="C232" s="49"/>
      <c r="D232" s="49"/>
      <c r="E232" s="49"/>
      <c r="F232" s="49"/>
      <c r="G232" s="49"/>
      <c r="H232" s="9">
        <v>10</v>
      </c>
      <c r="I232" s="9" t="s">
        <v>10</v>
      </c>
      <c r="J232" s="4">
        <f>SUM(I227:I231)</f>
        <v>2</v>
      </c>
    </row>
    <row r="233" spans="1:10" ht="19.5" thickBot="1" x14ac:dyDescent="0.25">
      <c r="A233" s="8" t="s">
        <v>254</v>
      </c>
      <c r="B233" s="50" t="s">
        <v>255</v>
      </c>
      <c r="C233" s="50"/>
      <c r="D233" s="50"/>
      <c r="E233" s="50"/>
      <c r="F233" s="50"/>
      <c r="G233" s="50"/>
      <c r="H233" s="50"/>
      <c r="I233" s="50"/>
      <c r="J233" s="50"/>
    </row>
    <row r="234" spans="1:10" ht="75.75" customHeight="1" thickBot="1" x14ac:dyDescent="0.25">
      <c r="A234" s="10">
        <v>2</v>
      </c>
      <c r="B234" s="50" t="s">
        <v>256</v>
      </c>
      <c r="C234" s="50"/>
      <c r="D234" s="50"/>
      <c r="E234" s="50"/>
      <c r="F234" s="50"/>
      <c r="G234" s="50"/>
      <c r="H234" s="50"/>
      <c r="I234" s="8" t="s">
        <v>147</v>
      </c>
      <c r="J234" s="8" t="s">
        <v>148</v>
      </c>
    </row>
    <row r="235" spans="1:10" ht="75" customHeight="1" thickBot="1" x14ac:dyDescent="0.25">
      <c r="A235" s="4" t="s">
        <v>71</v>
      </c>
      <c r="B235" s="46" t="s">
        <v>257</v>
      </c>
      <c r="C235" s="46"/>
      <c r="D235" s="46"/>
      <c r="E235" s="46"/>
      <c r="F235" s="46"/>
      <c r="G235" s="46"/>
      <c r="H235" s="46"/>
      <c r="I235" s="4">
        <v>2</v>
      </c>
      <c r="J235" s="4"/>
    </row>
    <row r="236" spans="1:10" ht="60.75" customHeight="1" thickBot="1" x14ac:dyDescent="0.25">
      <c r="A236" s="4">
        <v>2.2000000000000002</v>
      </c>
      <c r="B236" s="46" t="s">
        <v>258</v>
      </c>
      <c r="C236" s="46"/>
      <c r="D236" s="46"/>
      <c r="E236" s="46"/>
      <c r="F236" s="46"/>
      <c r="G236" s="46"/>
      <c r="H236" s="46"/>
      <c r="I236" s="4">
        <v>2</v>
      </c>
      <c r="J236" s="4"/>
    </row>
    <row r="237" spans="1:10" ht="74.25" customHeight="1" thickBot="1" x14ac:dyDescent="0.25">
      <c r="A237" s="4" t="s">
        <v>71</v>
      </c>
      <c r="B237" s="46" t="s">
        <v>259</v>
      </c>
      <c r="C237" s="46"/>
      <c r="D237" s="46"/>
      <c r="E237" s="46"/>
      <c r="F237" s="46"/>
      <c r="G237" s="46"/>
      <c r="H237" s="46"/>
      <c r="I237" s="4">
        <v>2</v>
      </c>
      <c r="J237" s="4"/>
    </row>
    <row r="238" spans="1:10" ht="57" customHeight="1" thickBot="1" x14ac:dyDescent="0.25">
      <c r="A238" s="4">
        <v>2.2000000000000002</v>
      </c>
      <c r="B238" s="46" t="s">
        <v>260</v>
      </c>
      <c r="C238" s="46"/>
      <c r="D238" s="46"/>
      <c r="E238" s="46"/>
      <c r="F238" s="46"/>
      <c r="G238" s="46"/>
      <c r="H238" s="46"/>
      <c r="I238" s="4">
        <v>2</v>
      </c>
      <c r="J238" s="4"/>
    </row>
    <row r="239" spans="1:10" ht="39.75" customHeight="1" thickBot="1" x14ac:dyDescent="0.25">
      <c r="A239" s="4"/>
      <c r="B239" s="49" t="s">
        <v>53</v>
      </c>
      <c r="C239" s="49"/>
      <c r="D239" s="49"/>
      <c r="E239" s="49"/>
      <c r="F239" s="49"/>
      <c r="G239" s="49"/>
      <c r="H239" s="9">
        <v>8</v>
      </c>
      <c r="I239" s="9" t="s">
        <v>10</v>
      </c>
      <c r="J239" s="4">
        <f>SUM(I235:I238)</f>
        <v>8</v>
      </c>
    </row>
    <row r="240" spans="1:10" ht="19.5" thickBot="1" x14ac:dyDescent="0.25">
      <c r="A240" s="10"/>
      <c r="B240" s="58" t="s">
        <v>176</v>
      </c>
      <c r="C240" s="58"/>
      <c r="D240" s="58"/>
      <c r="E240" s="58"/>
      <c r="F240" s="58"/>
      <c r="G240" s="58"/>
      <c r="H240" s="58"/>
      <c r="I240" s="10">
        <f>J22+J33+J44+J48+J55+J62+J69+J73+J78+J82+J86+J91+J96+J100+J112+J127+J136+J146+J151+J154+J165+J175+J181+J191+J197+J208+J213+J222+J232+J239</f>
        <v>85</v>
      </c>
      <c r="J240" s="10" t="s">
        <v>177</v>
      </c>
    </row>
    <row r="241" spans="1:10" ht="19.5" thickBot="1" x14ac:dyDescent="0.25">
      <c r="A241" s="10"/>
      <c r="B241" s="58" t="s">
        <v>175</v>
      </c>
      <c r="C241" s="58"/>
      <c r="D241" s="58"/>
      <c r="E241" s="58"/>
      <c r="F241" s="58"/>
      <c r="G241" s="58"/>
      <c r="H241" s="58"/>
      <c r="I241" s="10">
        <v>260</v>
      </c>
      <c r="J241" s="18">
        <f>(I240/I241)*100</f>
        <v>32.692307692307693</v>
      </c>
    </row>
    <row r="242" spans="1:10" ht="19.5" thickBot="1" x14ac:dyDescent="0.25">
      <c r="A242" s="9" t="s">
        <v>142</v>
      </c>
      <c r="B242" s="62" t="s">
        <v>314</v>
      </c>
      <c r="C242" s="63"/>
      <c r="D242" s="64"/>
      <c r="E242" s="19" t="s">
        <v>143</v>
      </c>
      <c r="F242" s="62" t="s">
        <v>281</v>
      </c>
      <c r="G242" s="63"/>
      <c r="H242" s="64"/>
      <c r="I242" s="9" t="s">
        <v>144</v>
      </c>
      <c r="J242" s="20" t="s">
        <v>151</v>
      </c>
    </row>
  </sheetData>
  <mergeCells count="243">
    <mergeCell ref="B242:D242"/>
    <mergeCell ref="F242:H242"/>
    <mergeCell ref="B231:H231"/>
    <mergeCell ref="B232:G232"/>
    <mergeCell ref="B233:J233"/>
    <mergeCell ref="B234:H234"/>
    <mergeCell ref="B235:H235"/>
    <mergeCell ref="B236:H236"/>
    <mergeCell ref="B222:G222"/>
    <mergeCell ref="A223:J223"/>
    <mergeCell ref="A224:J224"/>
    <mergeCell ref="B225:J225"/>
    <mergeCell ref="B226:H226"/>
    <mergeCell ref="B227:H227"/>
    <mergeCell ref="B228:H228"/>
    <mergeCell ref="B229:H229"/>
    <mergeCell ref="B230:H230"/>
    <mergeCell ref="B240:H240"/>
    <mergeCell ref="B241:H241"/>
    <mergeCell ref="B213:G213"/>
    <mergeCell ref="A214:J214"/>
    <mergeCell ref="A215:J215"/>
    <mergeCell ref="B216:J216"/>
    <mergeCell ref="B217:H217"/>
    <mergeCell ref="B218:H218"/>
    <mergeCell ref="B219:H219"/>
    <mergeCell ref="B220:H220"/>
    <mergeCell ref="B221:H221"/>
    <mergeCell ref="B204:H204"/>
    <mergeCell ref="B205:H205"/>
    <mergeCell ref="B206:H206"/>
    <mergeCell ref="B207:H207"/>
    <mergeCell ref="B208:G208"/>
    <mergeCell ref="B209:J209"/>
    <mergeCell ref="B210:H210"/>
    <mergeCell ref="B211:H211"/>
    <mergeCell ref="B212:H212"/>
    <mergeCell ref="B187:H187"/>
    <mergeCell ref="B197:G197"/>
    <mergeCell ref="A198:J198"/>
    <mergeCell ref="A199:J199"/>
    <mergeCell ref="B200:J200"/>
    <mergeCell ref="B201:H201"/>
    <mergeCell ref="B202:H202"/>
    <mergeCell ref="B203:H203"/>
    <mergeCell ref="B188:H188"/>
    <mergeCell ref="B189:H189"/>
    <mergeCell ref="B190:H190"/>
    <mergeCell ref="B191:G191"/>
    <mergeCell ref="B192:J192"/>
    <mergeCell ref="B193:H193"/>
    <mergeCell ref="B194:H194"/>
    <mergeCell ref="B195:H195"/>
    <mergeCell ref="B196:H196"/>
    <mergeCell ref="A101:J101"/>
    <mergeCell ref="B92:H92"/>
    <mergeCell ref="B168:J168"/>
    <mergeCell ref="B169:H169"/>
    <mergeCell ref="B160:H160"/>
    <mergeCell ref="B161:H161"/>
    <mergeCell ref="B159:H159"/>
    <mergeCell ref="B162:H162"/>
    <mergeCell ref="B163:H163"/>
    <mergeCell ref="B164:H164"/>
    <mergeCell ref="B165:G165"/>
    <mergeCell ref="A166:J166"/>
    <mergeCell ref="A167:J167"/>
    <mergeCell ref="B93:H93"/>
    <mergeCell ref="B94:H94"/>
    <mergeCell ref="B125:H125"/>
    <mergeCell ref="B126:H126"/>
    <mergeCell ref="B130:H130"/>
    <mergeCell ref="B131:H131"/>
    <mergeCell ref="B132:H132"/>
    <mergeCell ref="B127:G127"/>
    <mergeCell ref="B129:J129"/>
    <mergeCell ref="B152:H152"/>
    <mergeCell ref="B153:H153"/>
    <mergeCell ref="A3:H7"/>
    <mergeCell ref="A14:J14"/>
    <mergeCell ref="A15:J15"/>
    <mergeCell ref="B16:J16"/>
    <mergeCell ref="A17:A18"/>
    <mergeCell ref="B17:H18"/>
    <mergeCell ref="I17:I18"/>
    <mergeCell ref="I3:J3"/>
    <mergeCell ref="I4:J4"/>
    <mergeCell ref="A9:B9"/>
    <mergeCell ref="J17:J18"/>
    <mergeCell ref="D13:I13"/>
    <mergeCell ref="B87:H87"/>
    <mergeCell ref="B114:H114"/>
    <mergeCell ref="B109:H109"/>
    <mergeCell ref="B110:H110"/>
    <mergeCell ref="B111:H111"/>
    <mergeCell ref="B105:H105"/>
    <mergeCell ref="B106:H106"/>
    <mergeCell ref="B107:H107"/>
    <mergeCell ref="B108:H108"/>
    <mergeCell ref="B104:H104"/>
    <mergeCell ref="B112:G112"/>
    <mergeCell ref="B88:H88"/>
    <mergeCell ref="B89:H89"/>
    <mergeCell ref="B90:H90"/>
    <mergeCell ref="B91:G91"/>
    <mergeCell ref="B113:J113"/>
    <mergeCell ref="B103:J103"/>
    <mergeCell ref="A102:J102"/>
    <mergeCell ref="B99:H99"/>
    <mergeCell ref="B95:H95"/>
    <mergeCell ref="B97:H97"/>
    <mergeCell ref="B98:H98"/>
    <mergeCell ref="B96:G96"/>
    <mergeCell ref="B100:G100"/>
    <mergeCell ref="B83:H83"/>
    <mergeCell ref="B84:H84"/>
    <mergeCell ref="B85:H85"/>
    <mergeCell ref="B79:H79"/>
    <mergeCell ref="B80:H80"/>
    <mergeCell ref="B81:H81"/>
    <mergeCell ref="B82:G82"/>
    <mergeCell ref="B86:G86"/>
    <mergeCell ref="B74:H74"/>
    <mergeCell ref="B75:H75"/>
    <mergeCell ref="B76:H76"/>
    <mergeCell ref="B77:H77"/>
    <mergeCell ref="B70:H70"/>
    <mergeCell ref="B71:H71"/>
    <mergeCell ref="B72:H72"/>
    <mergeCell ref="B73:G73"/>
    <mergeCell ref="B78:G78"/>
    <mergeCell ref="B66:H66"/>
    <mergeCell ref="B67:H67"/>
    <mergeCell ref="B68:H68"/>
    <mergeCell ref="B64:H64"/>
    <mergeCell ref="B65:H65"/>
    <mergeCell ref="B62:G62"/>
    <mergeCell ref="B63:J63"/>
    <mergeCell ref="B69:G69"/>
    <mergeCell ref="B57:H57"/>
    <mergeCell ref="B58:H58"/>
    <mergeCell ref="B59:H59"/>
    <mergeCell ref="B60:H60"/>
    <mergeCell ref="B61:H61"/>
    <mergeCell ref="B53:H53"/>
    <mergeCell ref="B54:H54"/>
    <mergeCell ref="B56:H56"/>
    <mergeCell ref="B55:G55"/>
    <mergeCell ref="B49:H49"/>
    <mergeCell ref="B50:H50"/>
    <mergeCell ref="B51:H51"/>
    <mergeCell ref="B52:H52"/>
    <mergeCell ref="B45:H45"/>
    <mergeCell ref="B46:H46"/>
    <mergeCell ref="B47:H47"/>
    <mergeCell ref="B48:G48"/>
    <mergeCell ref="B33:G33"/>
    <mergeCell ref="B40:H40"/>
    <mergeCell ref="B41:H41"/>
    <mergeCell ref="B42:H42"/>
    <mergeCell ref="B43:H43"/>
    <mergeCell ref="B35:H35"/>
    <mergeCell ref="B36:H36"/>
    <mergeCell ref="B37:H37"/>
    <mergeCell ref="B38:H38"/>
    <mergeCell ref="B39:H39"/>
    <mergeCell ref="B44:G44"/>
    <mergeCell ref="B124:H124"/>
    <mergeCell ref="B115:H115"/>
    <mergeCell ref="B116:H116"/>
    <mergeCell ref="B117:H117"/>
    <mergeCell ref="B118:H118"/>
    <mergeCell ref="B119:H119"/>
    <mergeCell ref="B120:H120"/>
    <mergeCell ref="B121:H121"/>
    <mergeCell ref="B122:H122"/>
    <mergeCell ref="B123:H123"/>
    <mergeCell ref="B142:H142"/>
    <mergeCell ref="B143:H143"/>
    <mergeCell ref="B144:H144"/>
    <mergeCell ref="B145:H145"/>
    <mergeCell ref="B149:H149"/>
    <mergeCell ref="B150:H150"/>
    <mergeCell ref="B146:G146"/>
    <mergeCell ref="B148:J148"/>
    <mergeCell ref="B151:G151"/>
    <mergeCell ref="B154:G154"/>
    <mergeCell ref="B239:G239"/>
    <mergeCell ref="B237:H237"/>
    <mergeCell ref="B238:H238"/>
    <mergeCell ref="B156:J156"/>
    <mergeCell ref="B157:H157"/>
    <mergeCell ref="B158:H158"/>
    <mergeCell ref="B170:H170"/>
    <mergeCell ref="B171:H171"/>
    <mergeCell ref="B172:H172"/>
    <mergeCell ref="B173:H173"/>
    <mergeCell ref="B174:H174"/>
    <mergeCell ref="B175:G175"/>
    <mergeCell ref="B176:J176"/>
    <mergeCell ref="B177:H177"/>
    <mergeCell ref="B178:H178"/>
    <mergeCell ref="B179:H179"/>
    <mergeCell ref="B180:H180"/>
    <mergeCell ref="B181:G181"/>
    <mergeCell ref="B182:J182"/>
    <mergeCell ref="B183:H183"/>
    <mergeCell ref="B184:H184"/>
    <mergeCell ref="B185:H185"/>
    <mergeCell ref="B186:H186"/>
    <mergeCell ref="B133:H133"/>
    <mergeCell ref="B134:H134"/>
    <mergeCell ref="B135:H135"/>
    <mergeCell ref="B140:H140"/>
    <mergeCell ref="B141:H141"/>
    <mergeCell ref="B136:G136"/>
    <mergeCell ref="A137:J137"/>
    <mergeCell ref="A138:J138"/>
    <mergeCell ref="B139:J139"/>
    <mergeCell ref="A1:J1"/>
    <mergeCell ref="A8:H8"/>
    <mergeCell ref="A11:J11"/>
    <mergeCell ref="A12:J12"/>
    <mergeCell ref="A10:H10"/>
    <mergeCell ref="B31:H31"/>
    <mergeCell ref="B32:H32"/>
    <mergeCell ref="B34:H34"/>
    <mergeCell ref="B26:H26"/>
    <mergeCell ref="B27:H27"/>
    <mergeCell ref="B28:H28"/>
    <mergeCell ref="B29:H29"/>
    <mergeCell ref="B30:H30"/>
    <mergeCell ref="B22:G22"/>
    <mergeCell ref="A13:C13"/>
    <mergeCell ref="B24:H24"/>
    <mergeCell ref="B25:H25"/>
    <mergeCell ref="B23:H23"/>
    <mergeCell ref="B20:H20"/>
    <mergeCell ref="B21:H21"/>
    <mergeCell ref="B19:H19"/>
    <mergeCell ref="A2:J2"/>
    <mergeCell ref="I5:J5"/>
    <mergeCell ref="C9:H9"/>
  </mergeCells>
  <pageMargins left="0.7" right="0.7" top="0.75" bottom="0.75" header="0.3" footer="0.3"/>
  <pageSetup scale="51" orientation="portrait" r:id="rId1"/>
  <rowBreaks count="2" manualBreakCount="2">
    <brk id="32" max="16383" man="1"/>
    <brk id="5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abSelected="1" zoomScale="60" zoomScaleNormal="60" workbookViewId="0">
      <selection activeCell="Q10" sqref="Q10"/>
    </sheetView>
  </sheetViews>
  <sheetFormatPr baseColWidth="10" defaultRowHeight="15" x14ac:dyDescent="0.2"/>
  <sheetData>
    <row r="1" spans="2:10" x14ac:dyDescent="0.2">
      <c r="B1" s="27"/>
      <c r="C1" s="27"/>
      <c r="D1" s="27"/>
      <c r="E1" s="27"/>
      <c r="F1" s="27"/>
      <c r="G1" s="27"/>
      <c r="H1" s="27"/>
      <c r="I1" s="27"/>
      <c r="J1" s="23"/>
    </row>
    <row r="2" spans="2:10" x14ac:dyDescent="0.2">
      <c r="B2" s="68"/>
      <c r="C2" s="68"/>
      <c r="D2" s="68"/>
      <c r="E2" s="68"/>
      <c r="F2" s="68"/>
      <c r="G2" s="68"/>
      <c r="H2" s="68"/>
      <c r="I2" s="68"/>
    </row>
    <row r="3" spans="2:10" x14ac:dyDescent="0.2">
      <c r="B3" s="68"/>
      <c r="C3" s="68"/>
      <c r="D3" s="68"/>
      <c r="E3" s="68"/>
      <c r="F3" s="68"/>
      <c r="G3" s="68"/>
      <c r="H3" s="68"/>
      <c r="I3" s="68"/>
    </row>
    <row r="4" spans="2:10" x14ac:dyDescent="0.2">
      <c r="B4" s="68"/>
      <c r="C4" s="68"/>
      <c r="D4" s="68"/>
      <c r="E4" s="68"/>
      <c r="F4" s="68"/>
      <c r="G4" s="68"/>
      <c r="H4" s="68"/>
      <c r="I4" s="68"/>
    </row>
    <row r="5" spans="2:10" ht="15.75" x14ac:dyDescent="0.25">
      <c r="B5" s="67" t="s">
        <v>282</v>
      </c>
      <c r="C5" s="67"/>
      <c r="D5" s="67"/>
      <c r="E5" s="67"/>
      <c r="F5" s="67"/>
      <c r="G5" s="67"/>
      <c r="H5" s="67"/>
      <c r="I5" s="67"/>
    </row>
    <row r="6" spans="2:10" x14ac:dyDescent="0.2">
      <c r="B6" s="71" t="s">
        <v>283</v>
      </c>
      <c r="C6" s="71"/>
      <c r="D6" s="71"/>
      <c r="E6" s="71"/>
      <c r="F6" s="71"/>
      <c r="G6" s="71"/>
      <c r="H6" s="71"/>
      <c r="I6" s="71"/>
    </row>
    <row r="7" spans="2:10" x14ac:dyDescent="0.2">
      <c r="B7" s="71"/>
      <c r="C7" s="71"/>
      <c r="D7" s="71"/>
      <c r="E7" s="71"/>
      <c r="F7" s="71"/>
      <c r="G7" s="71"/>
      <c r="H7" s="71"/>
      <c r="I7" s="71"/>
    </row>
    <row r="8" spans="2:10" ht="15.75" x14ac:dyDescent="0.25">
      <c r="B8" s="28" t="s">
        <v>262</v>
      </c>
      <c r="C8" s="29" t="s">
        <v>284</v>
      </c>
      <c r="D8" s="68" t="s">
        <v>318</v>
      </c>
      <c r="E8" s="68"/>
      <c r="F8" s="30" t="s">
        <v>285</v>
      </c>
      <c r="G8" s="68" t="s">
        <v>319</v>
      </c>
      <c r="H8" s="68"/>
      <c r="I8" s="68"/>
    </row>
    <row r="9" spans="2:10" ht="15.75" x14ac:dyDescent="0.25">
      <c r="B9" s="29" t="s">
        <v>286</v>
      </c>
      <c r="C9" s="68" t="s">
        <v>320</v>
      </c>
      <c r="D9" s="68"/>
      <c r="E9" s="68"/>
      <c r="F9" s="68"/>
      <c r="G9" s="68"/>
      <c r="H9" s="68"/>
      <c r="I9" s="68"/>
    </row>
    <row r="10" spans="2:10" ht="15.75" x14ac:dyDescent="0.25">
      <c r="B10" s="67" t="s">
        <v>287</v>
      </c>
      <c r="C10" s="67"/>
      <c r="D10" s="67"/>
      <c r="E10" s="67"/>
      <c r="F10" s="67"/>
      <c r="G10" s="67"/>
      <c r="H10" s="67"/>
      <c r="I10" s="67"/>
    </row>
    <row r="11" spans="2:10" ht="15.75" x14ac:dyDescent="0.25">
      <c r="B11" s="66" t="s">
        <v>288</v>
      </c>
      <c r="C11" s="66"/>
      <c r="D11" s="66"/>
      <c r="E11" s="66"/>
      <c r="F11" s="66"/>
      <c r="G11" s="71" t="s">
        <v>289</v>
      </c>
      <c r="H11" s="67"/>
      <c r="I11" s="31" t="s">
        <v>290</v>
      </c>
    </row>
    <row r="12" spans="2:10" ht="15.75" x14ac:dyDescent="0.25">
      <c r="B12" s="69" t="s">
        <v>291</v>
      </c>
      <c r="C12" s="69"/>
      <c r="D12" s="69"/>
      <c r="E12" s="69"/>
      <c r="F12" s="69"/>
      <c r="G12" s="69"/>
      <c r="H12" s="69"/>
      <c r="I12" s="72">
        <f>H27/G27*100</f>
        <v>20.37037037037037</v>
      </c>
    </row>
    <row r="13" spans="2:10" x14ac:dyDescent="0.2">
      <c r="B13" s="68" t="s">
        <v>2</v>
      </c>
      <c r="C13" s="68"/>
      <c r="D13" s="68"/>
      <c r="E13" s="68"/>
      <c r="F13" s="68"/>
      <c r="G13" s="26">
        <v>6</v>
      </c>
      <c r="H13" s="26">
        <v>3</v>
      </c>
      <c r="I13" s="72"/>
    </row>
    <row r="14" spans="2:10" x14ac:dyDescent="0.2">
      <c r="B14" s="68" t="s">
        <v>164</v>
      </c>
      <c r="C14" s="68"/>
      <c r="D14" s="68"/>
      <c r="E14" s="68"/>
      <c r="F14" s="68"/>
      <c r="G14" s="26">
        <v>18</v>
      </c>
      <c r="H14" s="26">
        <v>4</v>
      </c>
      <c r="I14" s="72"/>
    </row>
    <row r="15" spans="2:10" x14ac:dyDescent="0.2">
      <c r="B15" s="68" t="s">
        <v>163</v>
      </c>
      <c r="C15" s="68"/>
      <c r="D15" s="68"/>
      <c r="E15" s="68"/>
      <c r="F15" s="68"/>
      <c r="G15" s="26">
        <v>18</v>
      </c>
      <c r="H15" s="26">
        <v>10</v>
      </c>
      <c r="I15" s="72"/>
    </row>
    <row r="16" spans="2:10" x14ac:dyDescent="0.2">
      <c r="B16" s="68" t="s">
        <v>162</v>
      </c>
      <c r="C16" s="68"/>
      <c r="D16" s="68"/>
      <c r="E16" s="68"/>
      <c r="F16" s="68"/>
      <c r="G16" s="26">
        <v>4</v>
      </c>
      <c r="H16" s="26">
        <v>1</v>
      </c>
      <c r="I16" s="72"/>
    </row>
    <row r="17" spans="2:9" x14ac:dyDescent="0.2">
      <c r="B17" s="68" t="s">
        <v>294</v>
      </c>
      <c r="C17" s="68"/>
      <c r="D17" s="68"/>
      <c r="E17" s="68"/>
      <c r="F17" s="68"/>
      <c r="G17" s="26">
        <v>10</v>
      </c>
      <c r="H17" s="26">
        <v>0</v>
      </c>
      <c r="I17" s="72"/>
    </row>
    <row r="18" spans="2:9" x14ac:dyDescent="0.2">
      <c r="B18" s="68" t="s">
        <v>54</v>
      </c>
      <c r="C18" s="68"/>
      <c r="D18" s="68"/>
      <c r="E18" s="68"/>
      <c r="F18" s="68"/>
      <c r="G18" s="26">
        <v>10</v>
      </c>
      <c r="H18" s="26">
        <v>0</v>
      </c>
      <c r="I18" s="72"/>
    </row>
    <row r="19" spans="2:9" x14ac:dyDescent="0.2">
      <c r="B19" s="68" t="s">
        <v>161</v>
      </c>
      <c r="C19" s="68"/>
      <c r="D19" s="68"/>
      <c r="E19" s="68"/>
      <c r="F19" s="68"/>
      <c r="G19" s="26">
        <v>8</v>
      </c>
      <c r="H19" s="26">
        <v>0</v>
      </c>
      <c r="I19" s="72"/>
    </row>
    <row r="20" spans="2:9" x14ac:dyDescent="0.2">
      <c r="B20" s="68" t="s">
        <v>70</v>
      </c>
      <c r="C20" s="68"/>
      <c r="D20" s="68"/>
      <c r="E20" s="68"/>
      <c r="F20" s="68"/>
      <c r="G20" s="26">
        <v>4</v>
      </c>
      <c r="H20" s="26">
        <v>0</v>
      </c>
      <c r="I20" s="72"/>
    </row>
    <row r="21" spans="2:9" x14ac:dyDescent="0.2">
      <c r="B21" s="68" t="s">
        <v>75</v>
      </c>
      <c r="C21" s="68"/>
      <c r="D21" s="68"/>
      <c r="E21" s="68"/>
      <c r="F21" s="68"/>
      <c r="G21" s="26">
        <v>6</v>
      </c>
      <c r="H21" s="26">
        <v>0</v>
      </c>
      <c r="I21" s="72"/>
    </row>
    <row r="22" spans="2:9" x14ac:dyDescent="0.2">
      <c r="B22" s="68" t="s">
        <v>79</v>
      </c>
      <c r="C22" s="68"/>
      <c r="D22" s="68"/>
      <c r="E22" s="68"/>
      <c r="F22" s="68"/>
      <c r="G22" s="26">
        <v>4</v>
      </c>
      <c r="H22" s="26">
        <v>0</v>
      </c>
      <c r="I22" s="72"/>
    </row>
    <row r="23" spans="2:9" x14ac:dyDescent="0.2">
      <c r="B23" s="68" t="s">
        <v>81</v>
      </c>
      <c r="C23" s="68"/>
      <c r="D23" s="68"/>
      <c r="E23" s="68"/>
      <c r="F23" s="68"/>
      <c r="G23" s="26">
        <v>4</v>
      </c>
      <c r="H23" s="26">
        <v>0</v>
      </c>
      <c r="I23" s="72"/>
    </row>
    <row r="24" spans="2:9" x14ac:dyDescent="0.2">
      <c r="B24" s="68" t="s">
        <v>295</v>
      </c>
      <c r="C24" s="68"/>
      <c r="D24" s="68"/>
      <c r="E24" s="68"/>
      <c r="F24" s="68"/>
      <c r="G24" s="26">
        <v>6</v>
      </c>
      <c r="H24" s="26">
        <v>0</v>
      </c>
      <c r="I24" s="72"/>
    </row>
    <row r="25" spans="2:9" x14ac:dyDescent="0.2">
      <c r="B25" s="68" t="s">
        <v>296</v>
      </c>
      <c r="C25" s="68"/>
      <c r="D25" s="68"/>
      <c r="E25" s="68"/>
      <c r="F25" s="68"/>
      <c r="G25" s="26">
        <v>6</v>
      </c>
      <c r="H25" s="26">
        <v>4</v>
      </c>
      <c r="I25" s="72"/>
    </row>
    <row r="26" spans="2:9" x14ac:dyDescent="0.2">
      <c r="B26" s="68" t="s">
        <v>297</v>
      </c>
      <c r="C26" s="68"/>
      <c r="D26" s="68"/>
      <c r="E26" s="68"/>
      <c r="F26" s="68"/>
      <c r="G26" s="26">
        <v>4</v>
      </c>
      <c r="H26" s="26">
        <v>0</v>
      </c>
      <c r="I26" s="72"/>
    </row>
    <row r="27" spans="2:9" ht="15.75" x14ac:dyDescent="0.25">
      <c r="B27" s="67" t="s">
        <v>298</v>
      </c>
      <c r="C27" s="67"/>
      <c r="D27" s="67"/>
      <c r="E27" s="67"/>
      <c r="F27" s="67"/>
      <c r="G27" s="26">
        <f>SUM(G13:G26)</f>
        <v>108</v>
      </c>
      <c r="H27" s="26">
        <f>SUM(H13:H26)</f>
        <v>22</v>
      </c>
      <c r="I27" s="72"/>
    </row>
    <row r="28" spans="2:9" ht="15.75" x14ac:dyDescent="0.25">
      <c r="B28" s="69" t="s">
        <v>332</v>
      </c>
      <c r="C28" s="69"/>
      <c r="D28" s="69"/>
      <c r="E28" s="69"/>
      <c r="F28" s="69"/>
      <c r="G28" s="69"/>
      <c r="H28" s="69"/>
      <c r="I28" s="70">
        <f>H32/G32*100</f>
        <v>43.75</v>
      </c>
    </row>
    <row r="29" spans="2:9" x14ac:dyDescent="0.2">
      <c r="B29" s="68" t="s">
        <v>1</v>
      </c>
      <c r="C29" s="68"/>
      <c r="D29" s="68"/>
      <c r="E29" s="68"/>
      <c r="F29" s="68"/>
      <c r="G29" s="24">
        <v>14</v>
      </c>
      <c r="H29" s="24">
        <v>7</v>
      </c>
      <c r="I29" s="70"/>
    </row>
    <row r="30" spans="2:9" x14ac:dyDescent="0.2">
      <c r="B30" s="68" t="s">
        <v>104</v>
      </c>
      <c r="C30" s="68"/>
      <c r="D30" s="68"/>
      <c r="E30" s="68"/>
      <c r="F30" s="68"/>
      <c r="G30" s="24">
        <v>24</v>
      </c>
      <c r="H30" s="24">
        <v>10</v>
      </c>
      <c r="I30" s="70"/>
    </row>
    <row r="31" spans="2:9" x14ac:dyDescent="0.2">
      <c r="B31" s="68" t="s">
        <v>299</v>
      </c>
      <c r="C31" s="68"/>
      <c r="D31" s="68"/>
      <c r="E31" s="68"/>
      <c r="F31" s="68"/>
      <c r="G31" s="24">
        <v>10</v>
      </c>
      <c r="H31" s="24">
        <v>4</v>
      </c>
      <c r="I31" s="70"/>
    </row>
    <row r="32" spans="2:9" ht="15.75" x14ac:dyDescent="0.25">
      <c r="B32" s="67" t="s">
        <v>298</v>
      </c>
      <c r="C32" s="67"/>
      <c r="D32" s="67"/>
      <c r="E32" s="67"/>
      <c r="F32" s="67"/>
      <c r="G32" s="24">
        <f>SUM(G29:G31)</f>
        <v>48</v>
      </c>
      <c r="H32" s="24">
        <f>SUM(H29:H31)</f>
        <v>21</v>
      </c>
      <c r="I32" s="70"/>
    </row>
    <row r="33" spans="2:9" ht="15.75" x14ac:dyDescent="0.25">
      <c r="B33" s="69" t="s">
        <v>300</v>
      </c>
      <c r="C33" s="69"/>
      <c r="D33" s="69"/>
      <c r="E33" s="69"/>
      <c r="F33" s="69"/>
      <c r="G33" s="69"/>
      <c r="H33" s="69"/>
      <c r="I33" s="70">
        <f>H37/G37*100</f>
        <v>80.769230769230774</v>
      </c>
    </row>
    <row r="34" spans="2:9" x14ac:dyDescent="0.2">
      <c r="B34" s="68" t="s">
        <v>301</v>
      </c>
      <c r="C34" s="68"/>
      <c r="D34" s="68"/>
      <c r="E34" s="68"/>
      <c r="F34" s="68"/>
      <c r="G34" s="26">
        <v>10</v>
      </c>
      <c r="H34" s="26">
        <v>8</v>
      </c>
      <c r="I34" s="70"/>
    </row>
    <row r="35" spans="2:9" x14ac:dyDescent="0.2">
      <c r="B35" s="68" t="s">
        <v>302</v>
      </c>
      <c r="C35" s="68"/>
      <c r="D35" s="68"/>
      <c r="E35" s="68"/>
      <c r="F35" s="68"/>
      <c r="G35" s="26">
        <v>2</v>
      </c>
      <c r="H35" s="26">
        <v>0</v>
      </c>
      <c r="I35" s="70"/>
    </row>
    <row r="36" spans="2:9" x14ac:dyDescent="0.2">
      <c r="B36" s="68" t="s">
        <v>181</v>
      </c>
      <c r="C36" s="68"/>
      <c r="D36" s="68"/>
      <c r="E36" s="68"/>
      <c r="F36" s="68"/>
      <c r="G36" s="26">
        <v>14</v>
      </c>
      <c r="H36" s="26">
        <v>13</v>
      </c>
      <c r="I36" s="70"/>
    </row>
    <row r="37" spans="2:9" ht="15.75" x14ac:dyDescent="0.25">
      <c r="B37" s="67" t="s">
        <v>298</v>
      </c>
      <c r="C37" s="67"/>
      <c r="D37" s="67"/>
      <c r="E37" s="67"/>
      <c r="F37" s="67"/>
      <c r="G37" s="26">
        <f>SUM(G34:G36)</f>
        <v>26</v>
      </c>
      <c r="H37" s="26">
        <f>SUM(H34:H36)</f>
        <v>21</v>
      </c>
      <c r="I37" s="70"/>
    </row>
    <row r="38" spans="2:9" ht="15.75" x14ac:dyDescent="0.25">
      <c r="B38" s="69" t="s">
        <v>303</v>
      </c>
      <c r="C38" s="69"/>
      <c r="D38" s="69"/>
      <c r="E38" s="69"/>
      <c r="F38" s="69"/>
      <c r="G38" s="69"/>
      <c r="H38" s="69"/>
      <c r="I38" s="70">
        <f>H43/G43*100</f>
        <v>30.555555555555557</v>
      </c>
    </row>
    <row r="39" spans="2:9" x14ac:dyDescent="0.2">
      <c r="B39" s="68" t="s">
        <v>301</v>
      </c>
      <c r="C39" s="68"/>
      <c r="D39" s="68"/>
      <c r="E39" s="68"/>
      <c r="F39" s="68"/>
      <c r="G39" s="26">
        <v>10</v>
      </c>
      <c r="H39" s="26">
        <v>2</v>
      </c>
      <c r="I39" s="70"/>
    </row>
    <row r="40" spans="2:9" x14ac:dyDescent="0.2">
      <c r="B40" s="68" t="s">
        <v>200</v>
      </c>
      <c r="C40" s="68"/>
      <c r="D40" s="68"/>
      <c r="E40" s="68"/>
      <c r="F40" s="68"/>
      <c r="G40" s="26">
        <v>6</v>
      </c>
      <c r="H40" s="26">
        <v>3</v>
      </c>
      <c r="I40" s="70"/>
    </row>
    <row r="41" spans="2:9" x14ac:dyDescent="0.2">
      <c r="B41" s="68" t="s">
        <v>304</v>
      </c>
      <c r="C41" s="68"/>
      <c r="D41" s="68"/>
      <c r="E41" s="68"/>
      <c r="F41" s="68"/>
      <c r="G41" s="26">
        <v>14</v>
      </c>
      <c r="H41" s="26">
        <v>5</v>
      </c>
      <c r="I41" s="70"/>
    </row>
    <row r="42" spans="2:9" x14ac:dyDescent="0.2">
      <c r="B42" s="68" t="s">
        <v>216</v>
      </c>
      <c r="C42" s="68"/>
      <c r="D42" s="68"/>
      <c r="E42" s="68"/>
      <c r="F42" s="68"/>
      <c r="G42" s="26">
        <v>6</v>
      </c>
      <c r="H42" s="26">
        <v>1</v>
      </c>
      <c r="I42" s="70"/>
    </row>
    <row r="43" spans="2:9" ht="15.75" x14ac:dyDescent="0.25">
      <c r="B43" s="67" t="s">
        <v>298</v>
      </c>
      <c r="C43" s="67"/>
      <c r="D43" s="67"/>
      <c r="E43" s="67"/>
      <c r="F43" s="67"/>
      <c r="G43" s="26">
        <f>SUM(G39:G42)</f>
        <v>36</v>
      </c>
      <c r="H43" s="26">
        <f>SUM(H39:H42)</f>
        <v>11</v>
      </c>
      <c r="I43" s="70"/>
    </row>
    <row r="44" spans="2:9" ht="15.75" x14ac:dyDescent="0.25">
      <c r="B44" s="69" t="s">
        <v>305</v>
      </c>
      <c r="C44" s="69"/>
      <c r="D44" s="69"/>
      <c r="E44" s="69"/>
      <c r="F44" s="69"/>
      <c r="G44" s="69"/>
      <c r="H44" s="69"/>
      <c r="I44" s="70">
        <f>H47/G47*100</f>
        <v>0</v>
      </c>
    </row>
    <row r="45" spans="2:9" x14ac:dyDescent="0.2">
      <c r="B45" s="68" t="s">
        <v>223</v>
      </c>
      <c r="C45" s="68"/>
      <c r="D45" s="68"/>
      <c r="E45" s="68"/>
      <c r="F45" s="68"/>
      <c r="G45" s="26">
        <v>12</v>
      </c>
      <c r="H45" s="26">
        <v>0</v>
      </c>
      <c r="I45" s="70"/>
    </row>
    <row r="46" spans="2:9" x14ac:dyDescent="0.2">
      <c r="B46" s="68" t="s">
        <v>233</v>
      </c>
      <c r="C46" s="68"/>
      <c r="D46" s="68"/>
      <c r="E46" s="68"/>
      <c r="F46" s="68"/>
      <c r="G46" s="26">
        <v>4</v>
      </c>
      <c r="H46" s="26">
        <v>0</v>
      </c>
      <c r="I46" s="70"/>
    </row>
    <row r="47" spans="2:9" ht="15.75" x14ac:dyDescent="0.25">
      <c r="B47" s="67" t="s">
        <v>298</v>
      </c>
      <c r="C47" s="67"/>
      <c r="D47" s="67"/>
      <c r="E47" s="67"/>
      <c r="F47" s="67"/>
      <c r="G47" s="26">
        <f>SUM(G45:G46)</f>
        <v>16</v>
      </c>
      <c r="H47" s="26">
        <f>SUM(H45:H46)</f>
        <v>0</v>
      </c>
      <c r="I47" s="70"/>
    </row>
    <row r="48" spans="2:9" ht="15.75" x14ac:dyDescent="0.25">
      <c r="B48" s="69" t="s">
        <v>306</v>
      </c>
      <c r="C48" s="69"/>
      <c r="D48" s="69"/>
      <c r="E48" s="69"/>
      <c r="F48" s="69"/>
      <c r="G48" s="69"/>
      <c r="H48" s="69"/>
      <c r="I48" s="70">
        <f>H50/G50*100</f>
        <v>0</v>
      </c>
    </row>
    <row r="49" spans="1:9" x14ac:dyDescent="0.2">
      <c r="B49" s="68" t="s">
        <v>240</v>
      </c>
      <c r="C49" s="68"/>
      <c r="D49" s="68"/>
      <c r="E49" s="68"/>
      <c r="F49" s="68"/>
      <c r="G49" s="26">
        <v>8</v>
      </c>
      <c r="H49" s="26">
        <v>0</v>
      </c>
      <c r="I49" s="70"/>
    </row>
    <row r="50" spans="1:9" ht="15.75" x14ac:dyDescent="0.25">
      <c r="B50" s="67" t="s">
        <v>298</v>
      </c>
      <c r="C50" s="67"/>
      <c r="D50" s="67"/>
      <c r="E50" s="67"/>
      <c r="F50" s="67"/>
      <c r="G50" s="26">
        <f>SUM(G49)</f>
        <v>8</v>
      </c>
      <c r="H50" s="26">
        <f>SUM(H49)</f>
        <v>0</v>
      </c>
      <c r="I50" s="70"/>
    </row>
    <row r="51" spans="1:9" ht="15.75" x14ac:dyDescent="0.25">
      <c r="B51" s="69" t="s">
        <v>307</v>
      </c>
      <c r="C51" s="69"/>
      <c r="D51" s="69"/>
      <c r="E51" s="69"/>
      <c r="F51" s="69"/>
      <c r="G51" s="69"/>
      <c r="H51" s="69"/>
      <c r="I51" s="70">
        <f>H54/G54*100</f>
        <v>55.555555555555557</v>
      </c>
    </row>
    <row r="52" spans="1:9" x14ac:dyDescent="0.2">
      <c r="B52" s="68" t="s">
        <v>308</v>
      </c>
      <c r="C52" s="68"/>
      <c r="D52" s="68"/>
      <c r="E52" s="68"/>
      <c r="F52" s="68"/>
      <c r="G52" s="26">
        <v>10</v>
      </c>
      <c r="H52" s="26">
        <v>2</v>
      </c>
      <c r="I52" s="70"/>
    </row>
    <row r="53" spans="1:9" x14ac:dyDescent="0.2">
      <c r="B53" s="68" t="s">
        <v>255</v>
      </c>
      <c r="C53" s="68"/>
      <c r="D53" s="68"/>
      <c r="E53" s="68"/>
      <c r="F53" s="68"/>
      <c r="G53" s="26">
        <v>8</v>
      </c>
      <c r="H53" s="26">
        <v>8</v>
      </c>
      <c r="I53" s="70"/>
    </row>
    <row r="54" spans="1:9" ht="15.75" x14ac:dyDescent="0.25">
      <c r="B54" s="67" t="s">
        <v>298</v>
      </c>
      <c r="C54" s="67"/>
      <c r="D54" s="67"/>
      <c r="E54" s="67"/>
      <c r="F54" s="67"/>
      <c r="G54" s="26">
        <f>SUM(G52:G53)</f>
        <v>18</v>
      </c>
      <c r="H54" s="26">
        <f>SUM(H52:H53)</f>
        <v>10</v>
      </c>
      <c r="I54" s="70"/>
    </row>
    <row r="55" spans="1:9" ht="15.75" x14ac:dyDescent="0.25">
      <c r="B55" s="67" t="s">
        <v>309</v>
      </c>
      <c r="C55" s="67"/>
      <c r="D55" s="67"/>
      <c r="E55" s="67"/>
      <c r="F55" s="67"/>
      <c r="G55" s="28">
        <f>SUM(G27+G32+G37+G43+G47+G50+G54)</f>
        <v>260</v>
      </c>
      <c r="H55" s="28">
        <f>SUM(H27+H32+H37+H43+H47+H50+H54)</f>
        <v>85</v>
      </c>
      <c r="I55" s="32">
        <f>H55/G55*100</f>
        <v>32.692307692307693</v>
      </c>
    </row>
    <row r="56" spans="1:9" x14ac:dyDescent="0.2">
      <c r="B56" s="65" t="s">
        <v>321</v>
      </c>
      <c r="C56" s="65"/>
      <c r="D56" s="65"/>
      <c r="E56" s="65"/>
      <c r="F56" s="65"/>
      <c r="G56" s="65"/>
      <c r="H56" s="66" t="s">
        <v>144</v>
      </c>
      <c r="I56" s="67" t="s">
        <v>151</v>
      </c>
    </row>
    <row r="57" spans="1:9" x14ac:dyDescent="0.2">
      <c r="A57" s="25"/>
      <c r="B57" s="65"/>
      <c r="C57" s="65"/>
      <c r="D57" s="65"/>
      <c r="E57" s="65"/>
      <c r="F57" s="65"/>
      <c r="G57" s="65"/>
      <c r="H57" s="66"/>
      <c r="I57" s="67"/>
    </row>
    <row r="58" spans="1:9" x14ac:dyDescent="0.2">
      <c r="A58" s="25"/>
      <c r="B58" s="66" t="s">
        <v>310</v>
      </c>
      <c r="C58" s="66"/>
      <c r="D58" s="66"/>
      <c r="E58" s="66"/>
      <c r="F58" s="66"/>
      <c r="G58" s="66"/>
      <c r="H58" s="66"/>
      <c r="I58" s="66"/>
    </row>
    <row r="59" spans="1:9" x14ac:dyDescent="0.2">
      <c r="A59" s="25"/>
      <c r="B59" s="66"/>
      <c r="C59" s="66"/>
      <c r="D59" s="66"/>
      <c r="E59" s="66"/>
      <c r="F59" s="66"/>
      <c r="G59" s="66"/>
      <c r="H59" s="66"/>
      <c r="I59" s="66"/>
    </row>
    <row r="60" spans="1:9" x14ac:dyDescent="0.2">
      <c r="B60" s="68"/>
      <c r="C60" s="68"/>
      <c r="D60" s="68"/>
      <c r="E60" s="68"/>
      <c r="F60" s="68"/>
      <c r="G60" s="68"/>
      <c r="H60" s="68"/>
      <c r="I60" s="68"/>
    </row>
    <row r="61" spans="1:9" x14ac:dyDescent="0.2">
      <c r="B61" s="68"/>
      <c r="C61" s="68"/>
      <c r="D61" s="68"/>
      <c r="E61" s="68"/>
      <c r="F61" s="68"/>
      <c r="G61" s="68"/>
      <c r="H61" s="68"/>
      <c r="I61" s="68"/>
    </row>
    <row r="62" spans="1:9" x14ac:dyDescent="0.2">
      <c r="A62" s="25" t="s">
        <v>311</v>
      </c>
      <c r="B62" s="68"/>
      <c r="C62" s="68"/>
      <c r="D62" s="68"/>
      <c r="E62" s="68"/>
      <c r="F62" s="68"/>
      <c r="G62" s="68"/>
      <c r="H62" s="68"/>
      <c r="I62" s="68"/>
    </row>
    <row r="63" spans="1:9" x14ac:dyDescent="0.2">
      <c r="A63" s="25"/>
      <c r="B63" s="68"/>
      <c r="C63" s="68"/>
      <c r="D63" s="68"/>
      <c r="E63" s="68"/>
      <c r="F63" s="68"/>
      <c r="G63" s="68"/>
      <c r="H63" s="68"/>
      <c r="I63" s="68"/>
    </row>
    <row r="64" spans="1:9" x14ac:dyDescent="0.2">
      <c r="A64" s="25"/>
      <c r="B64" s="68"/>
      <c r="C64" s="68"/>
      <c r="D64" s="68"/>
      <c r="E64" s="68"/>
      <c r="F64" s="68"/>
      <c r="G64" s="68"/>
      <c r="H64" s="68"/>
      <c r="I64" s="68"/>
    </row>
    <row r="65" spans="1:9" x14ac:dyDescent="0.2">
      <c r="A65" s="25"/>
      <c r="B65" s="68"/>
      <c r="C65" s="68"/>
      <c r="D65" s="68"/>
      <c r="E65" s="68"/>
      <c r="F65" s="68"/>
      <c r="G65" s="68"/>
      <c r="H65" s="68"/>
      <c r="I65" s="68"/>
    </row>
    <row r="66" spans="1:9" ht="15.75" x14ac:dyDescent="0.25">
      <c r="A66" s="25"/>
      <c r="B66" s="28" t="s">
        <v>292</v>
      </c>
      <c r="C66" s="28" t="s">
        <v>293</v>
      </c>
      <c r="D66" s="68"/>
      <c r="E66" s="68"/>
      <c r="F66" s="68"/>
      <c r="G66" s="68"/>
      <c r="H66" s="68"/>
      <c r="I66" s="68"/>
    </row>
    <row r="67" spans="1:9" ht="15.75" x14ac:dyDescent="0.25">
      <c r="A67" s="25"/>
      <c r="B67" s="31">
        <v>0.33</v>
      </c>
      <c r="C67" s="31">
        <v>0.67</v>
      </c>
      <c r="D67" s="68"/>
      <c r="E67" s="68"/>
      <c r="F67" s="68"/>
      <c r="G67" s="68"/>
      <c r="H67" s="68"/>
      <c r="I67" s="68"/>
    </row>
    <row r="68" spans="1:9" x14ac:dyDescent="0.2">
      <c r="A68" s="25"/>
      <c r="B68" s="68"/>
      <c r="C68" s="68"/>
      <c r="D68" s="68"/>
      <c r="E68" s="68"/>
      <c r="F68" s="68"/>
      <c r="G68" s="68"/>
      <c r="H68" s="68"/>
      <c r="I68" s="68"/>
    </row>
    <row r="69" spans="1:9" x14ac:dyDescent="0.2">
      <c r="A69" s="25"/>
      <c r="B69" s="68"/>
      <c r="C69" s="68"/>
      <c r="D69" s="68"/>
      <c r="E69" s="68"/>
      <c r="F69" s="68"/>
      <c r="G69" s="68"/>
      <c r="H69" s="68"/>
      <c r="I69" s="68"/>
    </row>
    <row r="70" spans="1:9" x14ac:dyDescent="0.2">
      <c r="A70" s="25"/>
      <c r="B70" s="68"/>
      <c r="C70" s="68"/>
      <c r="D70" s="68"/>
      <c r="E70" s="68"/>
      <c r="F70" s="68"/>
      <c r="G70" s="68"/>
      <c r="H70" s="68"/>
      <c r="I70" s="68"/>
    </row>
    <row r="71" spans="1:9" x14ac:dyDescent="0.2">
      <c r="A71" s="25"/>
      <c r="B71" s="68"/>
      <c r="C71" s="68"/>
      <c r="D71" s="68"/>
      <c r="E71" s="68"/>
      <c r="F71" s="68"/>
      <c r="G71" s="68"/>
      <c r="H71" s="68"/>
      <c r="I71" s="68"/>
    </row>
    <row r="72" spans="1:9" x14ac:dyDescent="0.2">
      <c r="A72" s="25"/>
      <c r="B72" s="68"/>
      <c r="C72" s="68"/>
      <c r="D72" s="68"/>
      <c r="E72" s="68"/>
      <c r="F72" s="68"/>
      <c r="G72" s="68"/>
      <c r="H72" s="68"/>
      <c r="I72" s="68"/>
    </row>
    <row r="73" spans="1:9" x14ac:dyDescent="0.2">
      <c r="A73" s="25"/>
      <c r="B73" s="68"/>
      <c r="C73" s="68"/>
      <c r="D73" s="68"/>
      <c r="E73" s="68"/>
      <c r="F73" s="68"/>
      <c r="G73" s="68"/>
      <c r="H73" s="68"/>
      <c r="I73" s="68"/>
    </row>
    <row r="74" spans="1:9" x14ac:dyDescent="0.2">
      <c r="B74" s="68"/>
      <c r="C74" s="68"/>
      <c r="D74" s="68"/>
      <c r="E74" s="68"/>
      <c r="F74" s="68"/>
      <c r="G74" s="68"/>
      <c r="H74" s="68"/>
      <c r="I74" s="68"/>
    </row>
    <row r="81" spans="2:8" ht="15.75" x14ac:dyDescent="0.25">
      <c r="B81" s="36" t="s">
        <v>322</v>
      </c>
      <c r="C81" s="36" t="s">
        <v>323</v>
      </c>
      <c r="D81" s="37">
        <v>2</v>
      </c>
      <c r="E81" s="36" t="s">
        <v>284</v>
      </c>
      <c r="F81" s="38" t="s">
        <v>318</v>
      </c>
      <c r="G81" s="36" t="s">
        <v>285</v>
      </c>
      <c r="H81" s="38" t="s">
        <v>319</v>
      </c>
    </row>
    <row r="82" spans="2:8" ht="15.75" x14ac:dyDescent="0.2">
      <c r="B82" s="73" t="s">
        <v>324</v>
      </c>
      <c r="C82" s="73"/>
      <c r="D82" s="73"/>
      <c r="E82" s="73"/>
      <c r="F82" s="73"/>
      <c r="G82" s="73"/>
      <c r="H82" s="38">
        <v>20</v>
      </c>
    </row>
    <row r="83" spans="2:8" ht="15.75" x14ac:dyDescent="0.2">
      <c r="B83" s="73" t="s">
        <v>331</v>
      </c>
      <c r="C83" s="73"/>
      <c r="D83" s="73"/>
      <c r="E83" s="73"/>
      <c r="F83" s="73"/>
      <c r="G83" s="73"/>
      <c r="H83" s="38">
        <v>44</v>
      </c>
    </row>
    <row r="84" spans="2:8" ht="15.75" x14ac:dyDescent="0.2">
      <c r="B84" s="73" t="s">
        <v>325</v>
      </c>
      <c r="C84" s="73"/>
      <c r="D84" s="73"/>
      <c r="E84" s="73"/>
      <c r="F84" s="73"/>
      <c r="G84" s="73"/>
      <c r="H84" s="38">
        <v>81</v>
      </c>
    </row>
    <row r="85" spans="2:8" ht="15.75" x14ac:dyDescent="0.2">
      <c r="B85" s="73" t="s">
        <v>326</v>
      </c>
      <c r="C85" s="73"/>
      <c r="D85" s="73"/>
      <c r="E85" s="73"/>
      <c r="F85" s="73"/>
      <c r="G85" s="73"/>
      <c r="H85" s="38">
        <v>31</v>
      </c>
    </row>
    <row r="86" spans="2:8" ht="15.75" x14ac:dyDescent="0.2">
      <c r="B86" s="75" t="s">
        <v>327</v>
      </c>
      <c r="C86" s="75"/>
      <c r="D86" s="75"/>
      <c r="E86" s="75"/>
      <c r="F86" s="75"/>
      <c r="G86" s="75"/>
      <c r="H86" s="38">
        <v>0</v>
      </c>
    </row>
    <row r="87" spans="2:8" ht="15.75" x14ac:dyDescent="0.2">
      <c r="B87" s="73" t="s">
        <v>328</v>
      </c>
      <c r="C87" s="73"/>
      <c r="D87" s="73"/>
      <c r="E87" s="73"/>
      <c r="F87" s="73"/>
      <c r="G87" s="73"/>
      <c r="H87" s="39">
        <v>0</v>
      </c>
    </row>
    <row r="88" spans="2:8" ht="15.75" x14ac:dyDescent="0.2">
      <c r="B88" s="40" t="s">
        <v>307</v>
      </c>
      <c r="C88" s="40"/>
      <c r="D88" s="40"/>
      <c r="E88" s="40"/>
      <c r="F88" s="41"/>
      <c r="G88" s="41"/>
      <c r="H88" s="38">
        <v>56</v>
      </c>
    </row>
    <row r="89" spans="2:8" ht="15.75" x14ac:dyDescent="0.2">
      <c r="B89" s="74" t="s">
        <v>298</v>
      </c>
      <c r="C89" s="74"/>
      <c r="D89" s="74"/>
      <c r="E89" s="74"/>
      <c r="F89" s="74"/>
      <c r="G89" s="74"/>
      <c r="H89" s="36">
        <v>33</v>
      </c>
    </row>
  </sheetData>
  <mergeCells count="74">
    <mergeCell ref="B87:G87"/>
    <mergeCell ref="B89:G89"/>
    <mergeCell ref="B82:G82"/>
    <mergeCell ref="B83:G83"/>
    <mergeCell ref="B84:G84"/>
    <mergeCell ref="B85:G85"/>
    <mergeCell ref="B86:G86"/>
    <mergeCell ref="C9:I9"/>
    <mergeCell ref="B2:I4"/>
    <mergeCell ref="B5:I5"/>
    <mergeCell ref="B6:I7"/>
    <mergeCell ref="D8:E8"/>
    <mergeCell ref="G8:I8"/>
    <mergeCell ref="B23:F23"/>
    <mergeCell ref="B10:I10"/>
    <mergeCell ref="B11:F11"/>
    <mergeCell ref="G11:H11"/>
    <mergeCell ref="B12:H12"/>
    <mergeCell ref="I12:I27"/>
    <mergeCell ref="B13:F13"/>
    <mergeCell ref="B14:F14"/>
    <mergeCell ref="B15:F15"/>
    <mergeCell ref="B16:F16"/>
    <mergeCell ref="B17:F17"/>
    <mergeCell ref="B18:F18"/>
    <mergeCell ref="B19:F19"/>
    <mergeCell ref="B20:F20"/>
    <mergeCell ref="B21:F21"/>
    <mergeCell ref="B22:F22"/>
    <mergeCell ref="I28:I32"/>
    <mergeCell ref="B29:F29"/>
    <mergeCell ref="B30:F30"/>
    <mergeCell ref="B31:F31"/>
    <mergeCell ref="B32:F32"/>
    <mergeCell ref="B24:F24"/>
    <mergeCell ref="B25:F25"/>
    <mergeCell ref="B26:F26"/>
    <mergeCell ref="B27:F27"/>
    <mergeCell ref="B28:H28"/>
    <mergeCell ref="B33:H33"/>
    <mergeCell ref="I33:I37"/>
    <mergeCell ref="B34:F34"/>
    <mergeCell ref="B35:F35"/>
    <mergeCell ref="B36:F36"/>
    <mergeCell ref="B37:F37"/>
    <mergeCell ref="B38:H38"/>
    <mergeCell ref="I38:I43"/>
    <mergeCell ref="B39:F39"/>
    <mergeCell ref="B40:F40"/>
    <mergeCell ref="B41:F41"/>
    <mergeCell ref="B42:F42"/>
    <mergeCell ref="B43:F43"/>
    <mergeCell ref="B55:F55"/>
    <mergeCell ref="B44:H44"/>
    <mergeCell ref="I44:I47"/>
    <mergeCell ref="B45:F45"/>
    <mergeCell ref="B46:F46"/>
    <mergeCell ref="B47:F47"/>
    <mergeCell ref="B48:H48"/>
    <mergeCell ref="I48:I50"/>
    <mergeCell ref="B49:F49"/>
    <mergeCell ref="B50:F50"/>
    <mergeCell ref="B51:H51"/>
    <mergeCell ref="I51:I54"/>
    <mergeCell ref="B52:F52"/>
    <mergeCell ref="B53:F53"/>
    <mergeCell ref="B54:F54"/>
    <mergeCell ref="B56:G57"/>
    <mergeCell ref="H56:H57"/>
    <mergeCell ref="I56:I57"/>
    <mergeCell ref="B58:I59"/>
    <mergeCell ref="B60:C65"/>
    <mergeCell ref="D60:I74"/>
    <mergeCell ref="B68:C7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LINA ISABEL SM2</cp:lastModifiedBy>
  <cp:lastPrinted>2022-10-06T21:37:48Z</cp:lastPrinted>
  <dcterms:created xsi:type="dcterms:W3CDTF">2017-08-03T22:36:33Z</dcterms:created>
  <dcterms:modified xsi:type="dcterms:W3CDTF">2023-04-16T16:00:58Z</dcterms:modified>
</cp:coreProperties>
</file>