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9 SEMESTRE\SDIII\LISTAS DE CHEQUEO F2\"/>
    </mc:Choice>
  </mc:AlternateContent>
  <bookViews>
    <workbookView xWindow="0" yWindow="0" windowWidth="20490" windowHeight="7650" activeTab="1"/>
  </bookViews>
  <sheets>
    <sheet name="FORMATO" sheetId="1" r:id="rId1"/>
    <sheet name="ANALISIS" sheetId="2"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2" l="1"/>
  <c r="G54" i="2"/>
  <c r="H50" i="2"/>
  <c r="G50" i="2"/>
  <c r="H47" i="2"/>
  <c r="I44" i="2" s="1"/>
  <c r="G47" i="2"/>
  <c r="H43" i="2"/>
  <c r="G43" i="2"/>
  <c r="H37" i="2"/>
  <c r="G37" i="2"/>
  <c r="H32" i="2"/>
  <c r="G32" i="2"/>
  <c r="H27" i="2"/>
  <c r="G27" i="2"/>
  <c r="I28" i="2" l="1"/>
  <c r="H55" i="2"/>
  <c r="I48" i="2"/>
  <c r="I33" i="2"/>
  <c r="I12" i="2"/>
  <c r="G55" i="2"/>
  <c r="I55" i="2" s="1"/>
  <c r="I38" i="2"/>
  <c r="I51" i="2"/>
  <c r="J239" i="1"/>
  <c r="J232" i="1" l="1"/>
  <c r="J222" i="1"/>
  <c r="J213" i="1"/>
  <c r="J208" i="1"/>
  <c r="J197" i="1"/>
  <c r="J191" i="1"/>
  <c r="J181" i="1"/>
  <c r="J175" i="1"/>
  <c r="J165" i="1"/>
  <c r="J136" i="1"/>
  <c r="J154" i="1" l="1"/>
  <c r="J151" i="1"/>
  <c r="J146" i="1"/>
  <c r="J127" i="1"/>
  <c r="J112" i="1"/>
  <c r="J100" i="1" l="1"/>
  <c r="J96" i="1"/>
  <c r="J91" i="1"/>
  <c r="J86" i="1"/>
  <c r="J82" i="1"/>
  <c r="J78" i="1"/>
  <c r="J73" i="1"/>
  <c r="J69" i="1"/>
  <c r="J62" i="1"/>
  <c r="J55" i="1"/>
  <c r="J22" i="1"/>
  <c r="J33" i="1"/>
  <c r="J44" i="1"/>
  <c r="J48" i="1"/>
  <c r="I240" i="1" l="1"/>
  <c r="J241" i="1" s="1"/>
</calcChain>
</file>

<file path=xl/sharedStrings.xml><?xml version="1.0" encoding="utf-8"?>
<sst xmlns="http://schemas.openxmlformats.org/spreadsheetml/2006/main" count="566" uniqueCount="334">
  <si>
    <t>EDIFICACIÓN E INSTALACIONES</t>
  </si>
  <si>
    <t>CONDICIONES GENERALES</t>
  </si>
  <si>
    <t>LOCALIZACIÓN Y ACCESOS</t>
  </si>
  <si>
    <t>1.1</t>
  </si>
  <si>
    <t>Estarán ubicados en lugares aislados de cualquier foco de insalubridad que represente riesgos potenciales para la contaminación del alimento.</t>
  </si>
  <si>
    <t>1.2</t>
  </si>
  <si>
    <t>1.3</t>
  </si>
  <si>
    <t>1.4</t>
  </si>
  <si>
    <t>Su funcionamiento no debe poner en riesgo la salud y el bienestar de la comunidad.</t>
  </si>
  <si>
    <t>Sus accesos y alrededores se mantendrán limpios, libres de acumulación de basuras y deberán tener superficies pavimentadas o recubiertas con materiales que faciliten  el mantenimiento sanitario e impidan la generación  de polvo, el estancamiento de aguas o la presencia de otras fuentes de contaminación para el alimento.</t>
  </si>
  <si>
    <t>PUNTAJE OBTENIDO</t>
  </si>
  <si>
    <t>La edificación debe poseer una adecuada separación física de aquellas áreas donde se realizan operaciones de producción susceptibles de ser contaminadas por otras operaciones o medios de contaminación presentes en las áreas adyacentes.</t>
  </si>
  <si>
    <t>La edificación debe estar diseñada y construida de manera que proteja los ambientes de producción e impida la entrada de polvo, lluvia, suciedades u otros contaminantes, así como del ingreso y refugio de plagas y animales domésticos.</t>
  </si>
  <si>
    <t>Los diversos ambientes de la edificación deben tener el tamaño adecuado para la instalación, operación y mantenimiento de los equipos, así como para la circulación del personal y el traslado de materiales o productos. Estos ambientes deben estar ubicados según la secuencia lógica del proceso, desde la recepción de los insumos hasta el despacho del producto terminado, de tal manera que se eviten retrasos indebidos y la contaminación cruzada. De ser requerido, tales ambientes deben dotarse de las condiciones de temperatura, humedad u otras necesarias para la ejecución higiénica de las operaciones de producción y/o para la conservación del alimento.</t>
  </si>
  <si>
    <t>La edificación y sus instalaciones deben estar construidas de manera que se faciliten las operaciones de limpieza, desinfección y control de plagas según lo establecido en el plan de saneamiento del establecimiento.</t>
  </si>
  <si>
    <t xml:space="preserve"> El tamaño de los almacenes o depósitos debe estar en proporción a los volúmenes de insumos y de productos terminados manejados por el establecimiento, disponiendo además de espacios libres para la circulación del personal, el traslado de materiales o productos y para realizar la limpieza y el mantenimiento de las áreas respectivas.</t>
  </si>
  <si>
    <t>Sus áreas deben ser independientes y separadas físicamente de cualquier tipo de vivienda y no pueden ser utilizadas como dormitorio.</t>
  </si>
  <si>
    <t>No se permite la presencia de animales en los establecimientos objeto de la pre­sente resolución, específicamente en las áreas destinadas a la fabricación, procesamiento, preparación, envase, almacenamiento y expendio.</t>
  </si>
  <si>
    <t xml:space="preserve"> En los establecimientos que lo requieran, especialmente las fábricas, procesadoras y envasadoras de alimentos, se debe contar con un área adecuada para el consumo de ali­mentos y descanso del personal que labora en el establecimiento.</t>
  </si>
  <si>
    <t>En los establecimientos contemplados en el presente título, no se permite el alma­cenamiento de elementos, productos químicos o peligrosos ajenos a las actividades propias realizadas en este.</t>
  </si>
  <si>
    <t>2.9</t>
  </si>
  <si>
    <t>2.8</t>
  </si>
  <si>
    <t>3.5,1</t>
  </si>
  <si>
    <t>3.5.2</t>
  </si>
  <si>
    <t>3.5.3</t>
  </si>
  <si>
    <t>3.5.4</t>
  </si>
  <si>
    <t>3.1</t>
  </si>
  <si>
    <t>3.2</t>
  </si>
  <si>
    <t>3.3</t>
  </si>
  <si>
    <t xml:space="preserve"> El agua que se utilice debe ser de calidad potable y cumplir con las normas vigentes establecidas por el Ministerio de Salud y Protección Social.</t>
  </si>
  <si>
    <t>Se debe disponer de agua potable a la temperatura y presión requeridas en las diferentes actividades que se realizan en el establecimiento, así como para una limpieza y desinfección efectiva</t>
  </si>
  <si>
    <t>Solamente se permite el uso de agua no potable, cuando la misma no ocasione riesgos de contaminación del alimento; como en los casos de generación de vapor indirecto, lucha contra incendios, o refrigeración indirecta. En estos casos, el agua no potable debe distri­buirse por un sistema de tuberías completamente separados e identificados por colores, sin que existan conexiones cruzadas ni sifonaje de retroceso con las tuberías de agua potable.</t>
  </si>
  <si>
    <t>El sistema de conducción o tuberías debe garantizar la protección de la potabilidad del agua.</t>
  </si>
  <si>
    <t>El establecimiento debe disponer de un tanque de almacenamiento de agua con capacidad suficiente para un día de trabajo, garantizando la potabilidad de la misma. La construcción y el material de dicho tanque se realizará conforme a lo establecido en las normas sanitarias vigentes y deberá cumplir con los siguientes requisitos:</t>
  </si>
  <si>
    <t xml:space="preserve"> Debe ser de fácil acceso para limpieza y desinfección periódica según lo estable­cido en el plan de saneamiento.</t>
  </si>
  <si>
    <t xml:space="preserve"> Los pisos, paredes y tapas deben estar construidos con materiales que no generen sustancias o contaminantes tóxicos, deben ser resistentes, no porosos, impermeables, no ab­sorbentes y con acabados libres de grietas o defectos que dificulten la limpieza y desinfección.</t>
  </si>
  <si>
    <t>Debe garantizar protección total contra el acceso de animales, cuerpos extraños o contaminación por aguas lluvias.</t>
  </si>
  <si>
    <t xml:space="preserve"> Deben estar debidamente identificados e indicada su capacidad.</t>
  </si>
  <si>
    <t>4.1</t>
  </si>
  <si>
    <t>4.2</t>
  </si>
  <si>
    <t xml:space="preserve"> Dispondrán de sistemas sanitarios adecuados para la recolección, el tratamiento y la disposición de aguas residuales, aprobadas por la autoridad competente.</t>
  </si>
  <si>
    <t>El manejo de residuos líquidos dentro del establecimiento debe realizarse de manera que impida la contaminación del alimento o de las superficies de potencial contacto con este.</t>
  </si>
  <si>
    <t>DISPOSICIÓN DE RESIDUOS SÓLIDOS</t>
  </si>
  <si>
    <t>5.1</t>
  </si>
  <si>
    <t>5.2</t>
  </si>
  <si>
    <t>5.3</t>
  </si>
  <si>
    <t>5.4</t>
  </si>
  <si>
    <t>5.5</t>
  </si>
  <si>
    <t xml:space="preserve"> Los residuos sólidos que se generen deben ser ubicados de manera tal que no re­presenten riesgo de contaminación al alimento, a los ambientes o superficies de potencial contacto con este.</t>
  </si>
  <si>
    <t>Los residuos sólidos deben ser removidos frecuentemente de las áreas de producción y disponerse de manera que se elimine la generación de malos olores, el refugio y alimento de animales y plagas y que no contribuya de otra forma al deterioro ambiental.</t>
  </si>
  <si>
    <t xml:space="preserve"> El establecimiento debe estar dotado de un sistema de recolección y almacenamiento de residuos sólidos que impida el acceso y proliferación de insectos, roedores y otras plagas, el cual debe cumplir con las normas sanitarias vigentes.</t>
  </si>
  <si>
    <t>Cuando se generen residuos orgánicos de fácil descomposición y no se disponga de un mecanismo adecuado de evacuación periódica se debe disponer de cuartos refrigerados para el manejo previo a su disposición final.</t>
  </si>
  <si>
    <t>Aquellos establecimientos que generen residuos peligrosos deben cumplir con la reglamentación sanitaria vigente.</t>
  </si>
  <si>
    <t>PUNTAJE MAXIMO</t>
  </si>
  <si>
    <t>INSTALACIONES SANITARIAS</t>
  </si>
  <si>
    <t>6.1</t>
  </si>
  <si>
    <t>6.2</t>
  </si>
  <si>
    <t>6.3</t>
  </si>
  <si>
    <t>6.4</t>
  </si>
  <si>
    <t>6.5</t>
  </si>
  <si>
    <t>Deben disponer de instalaciones sanitarias en cantidad suficiente tales como servicios sanitarios y vestidores, independientes para hombres y mujeres, separados de las áreas de elaboración. Para el caso de microempresas que tienen un reducido número de operarios (no más de 6 operarios), se podrá disponer de un baño para el servicio de hombres y mujeres.</t>
  </si>
  <si>
    <t xml:space="preserve"> Los servicios sanitarios deben mantenerse limpios y proveerse de los recursos reque­ridos para la higiene personal, tales como pero sin limitarse a: papel higiénico, dispensador de jabón, desinfectante, implementos desechables o equipos automáticos para el secado de las manos y papeleras de accionamiento indirecto o no manual</t>
  </si>
  <si>
    <t>Se deben instalar lavamanos con grifos de accionamiento no manual dotados con dispensador de jabón desinfectante, implementos desechables o equipos automáticos para el secado de manos, en las áreas de elaboración o próximos a estas para la higiene del personal que participe en la manipulación de los alimentos y para facilitar la supervisión de estas prácticas. Estas áreas deben ser de uso exclusivo para este propósito.</t>
  </si>
  <si>
    <t xml:space="preserve"> En las proximidades de los lavamanos se deben colocar avisos o advertencias al personal sobre la necesidad de lavarse las manos luego de usar los servicios sanitarios, después de cualquier cambio de actividad y antes de iniciar las labores de producción.</t>
  </si>
  <si>
    <t>Cuando se requiera, las áreas de elaboración deben disponer de sistemas adecuados para la limpieza y desinfección de equipos y utensilios de trabajo. Estos sistemas deben construirse con materiales resistentes al uso y corrosión, de fácil limpieza y provistos con suficiente agua fría y/o caliente a temperatura no inferior a 80ºC.</t>
  </si>
  <si>
    <t>Articulo 7°</t>
  </si>
  <si>
    <t>Los pisos deben estar construidos con materiales que no generen sustancias o contaminantes tóxicos, resistentes, no porosos, impermeables, no absorbentes, no desli­zantes y con acabados libres de grietas o defectos que dificulten la limpieza, desinfección y mantenimiento sanitario.</t>
  </si>
  <si>
    <t xml:space="preserve"> El piso de las áreas húmedas de elaboración debe tener una pendiente mínima de 2% y al menos un drenaje de 10 cm de diámetro por cada 40 m2 de área servida; mientras que en las áreas de baja humedad ambiental y en los almacenes, la pendiente mínima será del 1% hacia los drenajes, se requiere de al menos un drenaje por cada 90 m2 de área servida. Los pisos de las cavas o cuartos fríos de refrigeración o congelación deben tener pendiente hacia drenajes ubicados preferiblemente en su parte exterior.</t>
  </si>
  <si>
    <t>Cuando el drenaje de las cavas o cuartos fríos de refrigeración o congelación se encuentren en el interior de los mismos, se debe disponer de un mecanismo que garantice el sellamiento total del drenaje, el cual puede ser removido para propósitos de limpieza y desinfección.</t>
  </si>
  <si>
    <t xml:space="preserve"> El sistema de tuberías y drenajes para la conducción y recolección de las aguas residuales, debe tener la capacidad y la pendiente requeridas para permitir una salida rápida y efectiva de los volúmenes máximos generados por el establecimiento. Los drenajes de piso deben tener la debida protección con rejillas y si se requieren trampas adecuadas para grasas y/o sólidos, deben estar diseñadas de forma que permitan su limpieza.</t>
  </si>
  <si>
    <t>PAREDES</t>
  </si>
  <si>
    <t>2.1</t>
  </si>
  <si>
    <t>2.2</t>
  </si>
  <si>
    <t>En las áreas de elaboración y envasado, las paredes deben ser de materiales resis­tentes, colores claros, impermeables, no absorbentes y de fácil limpieza y desinfección. Además, según el tipo de proceso hasta una altura adecuada, las mismas deben poseer acabado liso y sin grietas, pueden recubrirse con pinturas plásticas de colores claros que reúnan los requisitos antes indicados.</t>
  </si>
  <si>
    <t>Las uniones entre las paredes y entre estas y los pisos, deben estar selladas y te­ner forma redondeada para impedir la acumulación de suciedad y facilitar la limpieza y desinfección</t>
  </si>
  <si>
    <t>TECHOS</t>
  </si>
  <si>
    <t>Los techos deben estar diseñados y construidos de manera que se evite la acumula­ción de suciedad, la condensación, la formación de hongos y levaduras, el desprendimiento superficial y además facilitar la limpieza y el mantenimiento.</t>
  </si>
  <si>
    <t xml:space="preserve"> En lo posible, no se debe permitir el uso de techos falsos o dobles techos, a menos que se construyan con materiales impermeables, resistentes, lisos, de fácil limpieza y con accesibilidad a la cámara superior para realizar la limpieza, desinfección y desinfestación.</t>
  </si>
  <si>
    <t xml:space="preserve"> En el caso de los falsos techos, las láminas utilizadas, deben fijarse de tal manera que se evite su fácil remoción por acción de corrientes de aire u otro factor externo ajeno a las labores de limpieza, desinfección y desinfestación.</t>
  </si>
  <si>
    <t>VENTANAS Y OTRAS ABERTURAS</t>
  </si>
  <si>
    <t>Las ventanas y otras aberturas en las paredes deben construirse de manera tal que se evite la entrada y acumulación de polvo, suciedades, al igual que el ingreso de plagas y facilitar la limpieza y desinfección.</t>
  </si>
  <si>
    <t>PUERTAS</t>
  </si>
  <si>
    <t>Las puertas deben tener superficie lisa, no absorbente, deben ser resistentes y de suficiente amplitud; donde se precise, tendrán dispositivos de cierre automático y ajuste hermético. Las aberturas entre las puertas exteriores y los pisos, y entre estas y las paredes deben ser de tal manera que se evite el ingreso de plagas.</t>
  </si>
  <si>
    <t>No deben existir puertas de acceso directo desde el exterior a las áreas de elaboración; cuando sea necesario debe utilizarse una puerta de doble servicio. Todas las puertas de las áreas de elaboración deben ser, en lo posible, autocerrables para mantener las condiciones atmosféricas diferenciales deseadas.</t>
  </si>
  <si>
    <t>ESCALERAS, ELEVADORES Y ESTRUCTURAS COMPLEMENTARIAS (RAMPAS, PLATAFORMAS)</t>
  </si>
  <si>
    <t>Estas deben ubicarse y construirse de manera que no causen contaminación al alimento o dificulten el flujo regular del proceso y la limpieza de la planta.</t>
  </si>
  <si>
    <t>Las estructuras elevadas y los accesorios deben aislarse en donde sea requerido, estar diseñadas y con un acabado para prevenir la acumulación de suciedad, minimizar la condensación, el desarrollo de hongos y el desprendimiento superficial.</t>
  </si>
  <si>
    <t>Las instalaciones eléctricas, mecánicas y de prevención de incendios deben estar diseñadas y con un acabado de manera que impidan la acumulación de suciedades y el albergue de plagas.</t>
  </si>
  <si>
    <t>ILUMINACIÓN</t>
  </si>
  <si>
    <t>7.1</t>
  </si>
  <si>
    <t>7.2</t>
  </si>
  <si>
    <t>7.3</t>
  </si>
  <si>
    <t xml:space="preserve"> Los establecimientos a que hace referencia el artículo 2° de la presente resolución tendrán una adecuada y suficiente iluminación natural o artificial, la cual se obtendrá por medio de ventanas, claraboyas, y lámparas convenientemente distribuidas.</t>
  </si>
  <si>
    <t>La iluminación debe ser de la calidad e intensidad adecuada para la ejecución higiénica y efectiva de todas las actividades.</t>
  </si>
  <si>
    <t>Las lámparas, accesorios y otros medios de iluminación del establecimiento deben ser del tipo de seguridad y estar protegidos para evitar la contaminación en caso de ruptura y, en general, contar con una iluminación uniforme que no altere los colores naturales.</t>
  </si>
  <si>
    <t>VENTILACIÓN</t>
  </si>
  <si>
    <t>8.1</t>
  </si>
  <si>
    <t>8.2</t>
  </si>
  <si>
    <t>1.5</t>
  </si>
  <si>
    <t>1.6</t>
  </si>
  <si>
    <t>1.7</t>
  </si>
  <si>
    <t>Envasado y expendio</t>
  </si>
  <si>
    <t>Tipo de alimento</t>
  </si>
  <si>
    <t>Materia prima</t>
  </si>
  <si>
    <t>CONDICIONES ESPECIFICAS</t>
  </si>
  <si>
    <t>1.8</t>
  </si>
  <si>
    <t>1.9</t>
  </si>
  <si>
    <t>1.10</t>
  </si>
  <si>
    <t>1.11</t>
  </si>
  <si>
    <t>1.12</t>
  </si>
  <si>
    <t>Los equipos y utensilios empleados en el manejo de alimentos deben estar fabricados con materiales resistentes al uso y a la corrosión, así como a la utilización frecuente de los agentes de limpieza y desinfección.</t>
  </si>
  <si>
    <t>Todas las superficies de contacto con el alimento deben cumplir con las resoluciones 683, 4142 y 4143 de 2012 o las normas que las modifiquen, adicionen o sustituyan.</t>
  </si>
  <si>
    <t>Todas las superficies de contacto directo con el alimento deben poseer un acabado liso, no poroso, no absorbente y estar libres de defectos, grietas, intersticios u otras irre­gularidades que puedan atrapar partículas de alimentos o microorganismos que afectan la inocuidad de los alimentos. Podrán emplearse otras superficies cuando exista una justifica­ción tecnológica y sanitaria específica, cumpliendo con la reglamentación expedida por el Ministerio de Salud y Protección Social.</t>
  </si>
  <si>
    <t xml:space="preserve"> Todas las superficies de contacto con el alimento deben ser fácilmente accesibles o desmontables para la limpieza, desinfección e inspección.</t>
  </si>
  <si>
    <t>Los ángulos internos de las superficies de contacto con el alimento deben poseer una curvatura continua y suave, de manera que puedan limpiarse con facilidad.</t>
  </si>
  <si>
    <t>En los espacios interiores en contacto con el alimento, los equipos no deben poseer piezas o accesorios que requieran lubricación ni roscas de acoplamiento u otras conexiones peligrosas.</t>
  </si>
  <si>
    <t xml:space="preserve"> Las superficies de contacto directo con el alimento no deben recubrirse con pinturas u otro tipo de material desprendible que represente un riesgo para la inocuidad del alimento.</t>
  </si>
  <si>
    <t xml:space="preserve"> En lo posible los equipos deben estar diseñados y construidos de manera que se evite el contacto del alimento con el ambiente que lo rodea.</t>
  </si>
  <si>
    <t>Las superficies exteriores de los equipos deben estar diseñadas y construidas de manera que faciliten su limpieza y desinfección y eviten la acumulación de suciedades, microorganismos, plagas u otros agentes contaminantes del alimento.</t>
  </si>
  <si>
    <t xml:space="preserve"> Las mesas y mesones empleados en el manejo de alimentos deben tener superficies lisas, con bordes sin aristas y estar construidas con materiales resistentes, impermeables y de fácil limpieza y desinfección.</t>
  </si>
  <si>
    <t xml:space="preserve"> Los recipientes usados para materiales no comestibles y desechos, deben ser a prueba de fugas, debidamente identificados, construidos de material impermeable, de fácil limpieza y desinfección y, de ser requerido, provistos de tapa hermética. Los mismos no pueden utilizarse para contener productos comestibles.</t>
  </si>
  <si>
    <t>Las tuberías empleadas para la conducción de alimentos deben ser de materiales resistentes, inertes, no porosos, impermeables y fácilmente desmontables para su limpieza y desinfección. Las tuberías fijas se limpiarán y desinfectarán mediante la recirculación de las sustancias previstas para este fin.</t>
  </si>
  <si>
    <t>Los equipos deben estar instalados y ubicados según la secuencia lógica del proceso tecnológico, desde la recepción de las materias primas y demás ingredientes, hasta el envasado y embalaje del producto terminado.</t>
  </si>
  <si>
    <t>La distancia entre los equipos y las paredes perimetrales, columnas u otros elementos de la edificación, debe ser tal que les permita funcionar adecuadamente y facilite el acceso para la inspección, mantenimiento, limpieza y desinfección.</t>
  </si>
  <si>
    <t>Los equipos que se utilicen en operaciones críticas para lograr la inocuidad del ali­mento, deben estar dotados de los instrumentos y accesorios requeridos para la medición y registro de las variables del proceso. Así mismo, deben poseer dispositivos para permitir la toma de muestras del alimento y materias primas.</t>
  </si>
  <si>
    <t>Las tuberías elevadas no deben instalarse directamente por encima de las líneas de elaboración, salvo en los casos tecnológicamente justificados y en donde no exista peligro de contaminación del alimento.</t>
  </si>
  <si>
    <t>Los equipos utilizados en la fabricación de alimentos podrán ser lubricados con sustancias permitidas y empleadas racionalmente, de tal forma que se evite la contaminación del alimento.</t>
  </si>
  <si>
    <t>PERSONAL MANIPULADOR DE ALIMENTOS</t>
  </si>
  <si>
    <t>ESTADO DE SALUD</t>
  </si>
  <si>
    <t xml:space="preserve"> Contar con una certificación médica en la cual conste la aptitud o no para la mani­pulación de alimentos. La empresa debe tomar las medidas correspondientes para que al personal manipulador de alimentos se le practique un reconocimiento médico, por lo menos una vez al año.</t>
  </si>
  <si>
    <t>Debe efectuarse un reconocimiento médico cada vez que se considere necesario por razones clínicas y epidemiológicas, especialmente después de una ausencia del trabajo mo­tivada por una infección que pudiera dejar secuelas capaces de provocar contaminación de los alimentos que se manipulen. Dependiendo de la valoración efectuada por el médico, se deben realizar las pruebas de laboratorio clínico u otras que resulten necesarias, registrando las medidas correctivas y preventivas tomadas con el fin de mitigar la posible contaminación del alimento que pueda generarse por el estado de salud del personal manipulador.</t>
  </si>
  <si>
    <t>En todos los casos, como resultado de la valoración médica se debe expedir un certificado en el cual conste la aptitud o no para la manipulación de alimentos.</t>
  </si>
  <si>
    <t>La empresa debe garantizar el cumplimiento y seguimiento a los tratamientos ordenados por el médico. Una vez finalizado el tratamiento, el médico debe expedir un certificado en el cual conste la aptitud o no para la manipulación de alimentos.</t>
  </si>
  <si>
    <t>La empresa es responsable de tomar las medidas necesarias para que no se permita contaminar los alimentos directa o indirectamente por una persona que se sepa o sospeche que padezca de una enfermedad susceptible de transmitirse por los alimentos, o que sea portadora de una enfermedad semejante, o que presente heridas infectadas, irritaciones cutáneas infectadas o diarrea. Todo manipulador de alimentos que represente un riesgo de este tipo debe comunicarlo a la empresa.</t>
  </si>
  <si>
    <t>Las empresas deben tener un plan de capacitación continuo y permanente para el personal manipulador de alimentos desde el momento de su contratación y luego ser reforzado mediante charlas, cursos u otros medios efectivos de actualización. Dicho plan debe ser de por lo menos 10 horas anuales, sobre asuntos específicos de que trata la presente resolución. Esta capacitación estará bajo la responsabilidad de la empresa y podrá ser efectuada por esta, por personas naturales o jurídicas contratadas y por las autoridades sanitarias. Cuando el plan de capacitación se realice a través de personas naturales o jurídicas diferentes a la empresa, estas deben demostrar su idoneidad técnica y científica y su formación y experiencia específica en las áreas de higiene de los alimentos, Buenas Prácticas de Manufactura y sistemas preventivos de aseguramiento de la inocuidad.</t>
  </si>
  <si>
    <t xml:space="preserve"> El plan de capacitación debe contener, al menos, los siguientes aspectos: Metodología, duración, docentes, cronograma y temas específicos a impartir. El enfoque, contenido y alcance de la capacitación impartida debe ser acorde con la empresa, el proceso tecnológico y tipo de establecimiento de que se trate. En todo caso, la empresa debe demostrar a través del desempeño de los operarios y la condición sanitaria del establecimiento la efectividad e impacto de la capacitación impartida.</t>
  </si>
  <si>
    <t xml:space="preserve">CONDICIONES ESPECIFICAS DE DISEÑO Y CONSTRUCCION DE LAS AREAS DE ELABORACION. </t>
  </si>
  <si>
    <t>CONDICIONES DE INSTALACION Y FUNCIONAMIENTO</t>
  </si>
  <si>
    <t xml:space="preserve"> EL PERSONAL MANIPULADOR DE ALIMENTOS DEBE CUMPLIR CON LOS SIGUIENTES REQUISITOS:</t>
  </si>
  <si>
    <t>EDUCACION Y CAPACITACION</t>
  </si>
  <si>
    <t>TODAS LAS PERSONAS QUE REALIZAN ACTIVIDADES DE MANIPULACION DE ALIMENTOS  DEBEN TENER FORMACION EN EDUCACION SANITARIA, PRINCIPIOS BASICOS EN BPM Y PRACTICAS HIGIENICAS EN MANIPULACION DE ALIMENTOS, PARA EVITAR LA CONTAMINACION O DETERIORO DE LOS MISMOS.</t>
  </si>
  <si>
    <t>PLAN DE CAPACITACION</t>
  </si>
  <si>
    <t>ELABORO:</t>
  </si>
  <si>
    <t>REVISO:</t>
  </si>
  <si>
    <t>APROBO:</t>
  </si>
  <si>
    <r>
      <t xml:space="preserve"> </t>
    </r>
    <r>
      <rPr>
        <b/>
        <sz val="12"/>
        <color theme="1"/>
        <rFont val="Calibri"/>
        <family val="2"/>
        <scheme val="minor"/>
      </rPr>
      <t>PUNTAJE OBTENIDO</t>
    </r>
  </si>
  <si>
    <t>CAPITULO 1</t>
  </si>
  <si>
    <t>CALIFICACIÓN (NA / NO)</t>
  </si>
  <si>
    <t>OBSERVACIONES Y/O RECOMENDACIONES</t>
  </si>
  <si>
    <t>PUNTAJE MAXIMO:</t>
  </si>
  <si>
    <t>PUNTAJE OBTENIDO:</t>
  </si>
  <si>
    <t>NO</t>
  </si>
  <si>
    <t>CALIFICACIÓN:</t>
  </si>
  <si>
    <t>CUMPLE COMPLETAMENTE:</t>
  </si>
  <si>
    <t>CUMPLE PARCIALMENTE:</t>
  </si>
  <si>
    <t>NA</t>
  </si>
  <si>
    <t>2.3</t>
  </si>
  <si>
    <t>2.4</t>
  </si>
  <si>
    <t>2.5</t>
  </si>
  <si>
    <t>2.6</t>
  </si>
  <si>
    <t>2.7</t>
  </si>
  <si>
    <t>PISOS Y DRENAJES</t>
  </si>
  <si>
    <t>DISPOSICON DE RESIDUOS LIQUIDOS</t>
  </si>
  <si>
    <t>ABASTECIMIENTO DE AGUA</t>
  </si>
  <si>
    <t>DISEÑO Y CONSTRUCCION</t>
  </si>
  <si>
    <t>Articulo. 6</t>
  </si>
  <si>
    <t>Los sistemas de ventilación deben filtrar el aire y proyectarse y construirse de manera que el aire no fluya nunca de zonas contaminadas a zonas limpias, y de forma que se les realice limpieza y mantenimiento periódico.</t>
  </si>
  <si>
    <t>CAPITULO 2</t>
  </si>
  <si>
    <t>Todos ellos deben estar diseñados, construidos, instalados y mantenidos de manera que se evite la contaminación del alimento, facilite la limpieza y desinfección de sus superficies y permitan desempeñar adecuadamente el uso previsto:</t>
  </si>
  <si>
    <t>Articulo. 8</t>
  </si>
  <si>
    <t>Articulo. 9</t>
  </si>
  <si>
    <t>Articulo. 10</t>
  </si>
  <si>
    <t>CAPITULO 3</t>
  </si>
  <si>
    <t>Articulo. 11</t>
  </si>
  <si>
    <t>Articulo. 12</t>
  </si>
  <si>
    <t>PUNTAJE MAXIMO TOTAL</t>
  </si>
  <si>
    <t>PUNTAJE OBTENIDO TOTAL</t>
  </si>
  <si>
    <t>% CUMPLIMIENTO</t>
  </si>
  <si>
    <t>Articulo. 13</t>
  </si>
  <si>
    <t>ACTIVIDAD EMPRESA</t>
  </si>
  <si>
    <t>Articulo. 14</t>
  </si>
  <si>
    <t>PRACTICAS HIGIENICAS Y MEDIDAS DE CONTROL</t>
  </si>
  <si>
    <t>TODO MANIPULADOR DE ALIMENTOS DEBE DOPTAR LAS PRACTICAS HIGIENICAS Y MEDIDAS DE PROTECCIO QUE ACONTINUACION SE ESTABLECEN :</t>
  </si>
  <si>
    <t>Mantener una estricta limpieza e higiene personal y aplicar buenas prácticas
higiénicas en sus labores, de manera que se evite la contaminación del
alimento y de las superficies de contacto con éste.</t>
  </si>
  <si>
    <t>Usar vestimenta de trabajo que cumpla los siguientes requisitos: De color claro
que permita visualizar fácilmente su limpieza; con cierres o cremalleras y/o
broches en lugar de botones u otros accesorios que puedan caer en el
alimento; sin bolsillos ubicados por encima de la cintura; cuando se utiliza
delantal, éste debe permanecer atado al cuerpo en forma segura para evitar la
contaminación del alimento y accidentes de trabajo. La empresa será
responsable de una dotación de vestimenta de trabajo en número suficiente
para el personal manipulador, con el propósito de facilitar el cambio de
indumentaria el cual será consistente con el tipo de trabajo que desarrolla. En
ningún caso se podrán aceptar colores grises o aquellos que impidan
evidenciar su limpieza, en la dotación de los manipuladores de alimentos.</t>
  </si>
  <si>
    <t>El manipulador de alimentos no podrá salir e ingresar al establecimiento con la
vestimenta de trabajo.</t>
  </si>
  <si>
    <t>Mantener el cabello recogido y cubierto totalmente mediante malla, gorro u otro
medio efectivo y en caso de llevar barba, bigote o patillas se debe usar
cubiertas para estas. No se permite el uso de maquillaje.</t>
  </si>
  <si>
    <t>Mantener las uñas cortas, limpias y sin esmalte.</t>
  </si>
  <si>
    <t>Los visitantes a los establecimientos o plantas deben cumplir estrictamente
todas las prácticas de higiene establecidas en esta resolución y portar la
vestimenta y dotación adecuada, la cual debe ser suministrada por la empresa..</t>
  </si>
  <si>
    <t>1.14</t>
  </si>
  <si>
    <t>REQUISITOS HIGIÉNICOS DE FABRICACIÓN</t>
  </si>
  <si>
    <t>MATERIAS PRIMAS E INSUMOS</t>
  </si>
  <si>
    <t>CAPITULO IV</t>
  </si>
  <si>
    <t>Articulo. 16</t>
  </si>
  <si>
    <t>Existen procedimientos y registros escritos para control de calidad de materias primas e insumos, donde se señalen especificaciones de calidad (condiciones de conservación, rechazos).</t>
  </si>
  <si>
    <t xml:space="preserve">Las materias primas e insumos están rotulados de conformidad con la normatividad sanitaria vigente, están dentro de su vida útil y las condiciones de recepción evitan la contaminación y proliferación microbiana. </t>
  </si>
  <si>
    <t>Previo al uso las materias primas e insumos son inspeccionados y sometidos a los controles de calidad establecidos.</t>
  </si>
  <si>
    <t>Las materias primas son conservadas y usadas en las condiciones requeridas por cada producto (temperatura, humedad) y se manipulan de manera que minimiza el riesgo de contaminación.</t>
  </si>
  <si>
    <t>Las materias primas e insumos se almacenan en condiciones sanitarias adecuadas, en áreas independientes y debidamente marcadas o etiquetadas.</t>
  </si>
  <si>
    <t>Articulo. 17</t>
  </si>
  <si>
    <t>ENVASES Y EMBALAJES</t>
  </si>
  <si>
    <t>Los envases y embalajes utilizados para
manipular las materias primas o los productos terminados deber reunir los
siguientes requisitos:</t>
  </si>
  <si>
    <t>Los envases y embalajes están fabricados con materiales tales que garanticen la inocuidad del alimento, de acuerdo a las resoluciones 683, 4142 y 4143 de 2012; 834 y 835 de 2013</t>
  </si>
  <si>
    <t xml:space="preserve">Los materiales de envase y empaque son inspeccionados antes de su uso, están limpios, en perfectas condiciones y no han sido utilizados previamente para otro fin. </t>
  </si>
  <si>
    <t>Los envases son almacenados en adecuadas condiciones de sanidad y limpieza, alejados de focos de contaminación y debidamente protegidos.</t>
  </si>
  <si>
    <t>Articulo. 18</t>
  </si>
  <si>
    <t>OPERACIONES DE FABRICACIÓN</t>
  </si>
  <si>
    <t>Las operaciones de fabricación deben cumplir con los
siguientes requisitos:</t>
  </si>
  <si>
    <t>El proceso de fabricación del alimento se realiza en óptimas condiciones sanitarias que garantizan la protección y conservación del alimento.</t>
  </si>
  <si>
    <t>Se realizan y registran los controles requeridos en las etapas críticas del proceso (tiempo, temperatura, humedad, actividad acuosa (Aw), pH, presión y velocidad de flujo) para asegurar la inocuidad del producto.</t>
  </si>
  <si>
    <t>Las operaciones de fabricación se realizan en forma secuencial y continua de manera que no se producen retrasos indebidos que permitan la proliferación de microorganismos o la contaminación del producto. Son suficientes y están validadas para las condiciones del proceso.</t>
  </si>
  <si>
    <t>Los procedimientos mecánicos de manufactura (lavar, pelar, cortar, clasificar, batir, secar, entre otros) se realizan de manera que se protege el alimento de la contaminación.</t>
  </si>
  <si>
    <t>El hielo utilizado en la planta (cuando se requiera), se elabora a partir de agua potable.</t>
  </si>
  <si>
    <t>La sala de proceso y los equipos son utilizados exclusivamente para la elaboración de alimentos para consumo humano. Se cuenta con mecanismos para proteger el alimento de la contaminación por metales u otros materiales extraños.</t>
  </si>
  <si>
    <t>Cuenta la planta con las diferentes áreas y secciones requeridas para el proceso y se toman las medidas para evitar la contaminación cruzada.</t>
  </si>
  <si>
    <t>Articulo. 19</t>
  </si>
  <si>
    <t>OPERACIONES DE ENVASADO Y EMPAQUE</t>
  </si>
  <si>
    <t>Las operaciones de envasado y embalado
de los alimentos o materias primas deben cumplir con los siguientes requisitos:</t>
  </si>
  <si>
    <t>El envasado y/o empaque se realiza en condiciones que eliminan la posibilidad de contaminación del alimento y el área es exclusiva para este fin.</t>
  </si>
  <si>
    <t>Los productos se encuentran rotulados de conformidad con las normas sanitarias (aplicar el formato establecido: Anexo 1: Protocolo Evaluación de Rotulado de Alimentos).</t>
  </si>
  <si>
    <t>La planta garantiza la trazabilidad de los productos y materias primas en todas las etapas de proceso, cuenta con registros y se conservan el tiempo necesario.</t>
  </si>
  <si>
    <t>CAPITULO V</t>
  </si>
  <si>
    <t>ASEGURAMIENTO Y CONTROL DE LA CALIDAD</t>
  </si>
  <si>
    <t>SISTEMAS DE CONTROL</t>
  </si>
  <si>
    <t>Articulo. 22</t>
  </si>
  <si>
    <t>Todas las fábricas de alimentos deben contar
con un sistema de control y aseguramiento de calidad, el cual debe ser
esencialmente preventivo y cubrir todas las etapas de procesamiento del alimento,
desde la obtención de materias primas e insumos, hasta la distribución de
productos terminados, el cual debe contar como mínimo, con los siguientes
aspectos:</t>
  </si>
  <si>
    <t>Existen manuales, catálogos, guías o instrucciones escritas sobre equipos y procedimientos requeridos para elaborar los productos.</t>
  </si>
  <si>
    <t>Se llevan fichas técnicas de las materias primas e insumos (procedencia, volumen, rotación, condiciones de conservación, etc.) y producto terminado. Se tienen criterios de aceptación, liberación y rechazo para los mismos.</t>
  </si>
  <si>
    <t>Se cuenta con planes de muestreo.</t>
  </si>
  <si>
    <t>Los procesos de producción y control de calidad están bajo responsabilidad de profesionales o técnicos idóneos, durante el tiempo requerido para el proceso.</t>
  </si>
  <si>
    <t>Existen manuales de procedimiento para servicio y mantenimiento (preventivo y correctivo) de equipos, se ejecuta conforme a lo previsto y se llevan registros.</t>
  </si>
  <si>
    <t xml:space="preserve">Se tiene programa y procedimientos escritos de calibración de equipos e instrumentos de medición, se ejecuta conforme a lo previsto y se llevan registros. </t>
  </si>
  <si>
    <t>Articulo. 23</t>
  </si>
  <si>
    <t>LABORATORIO</t>
  </si>
  <si>
    <t>Todas las fábricas de alimentos que procesen,
elaboren o envasen alimentos deben tener acceso a un laboratorio de pruebas y
ensayos, propio o externo. Estos laboratorios deberán cumplir con lo dispuesto en
la Resolución 16078 de 1985, o la norma que la modifique, adicione o sustituya.
desde la obtención de materias primas e insumos, hasta la distribución de
productos terminados, el cual debe contar como mínimo, con los siguientes
aspectos:</t>
  </si>
  <si>
    <t>La planta tiene laboratorio propio (SI o NO)</t>
  </si>
  <si>
    <t>La planta tiene acceso o cuenta con los servicios de un laboratorio</t>
  </si>
  <si>
    <t>CAPITULO VI</t>
  </si>
  <si>
    <t>SANEAMIENTO</t>
  </si>
  <si>
    <t>Articulo. 26</t>
  </si>
  <si>
    <t>PLAN DE SANEAMIENTO</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</si>
  <si>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t>
  </si>
  <si>
    <t>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t>
  </si>
  <si>
    <t>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t>
  </si>
  <si>
    <t>Las plagas deben ser objeto de un programa de control específico, el cual debe involucrar el concepto de control integral, apelando a la aplicación armónica de las diferentes medidas de control conocidas, con especial énfasis en las radicales y de orden preventivo.</t>
  </si>
  <si>
    <t>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t>
  </si>
  <si>
    <t>CAPITULO VII</t>
  </si>
  <si>
    <t>ALMACENAMIENTO DE PRODUCTO TERMINADO</t>
  </si>
  <si>
    <t>Articulo. 28</t>
  </si>
  <si>
    <t>Se llevan control de entrada, salida y rotación de los productos.</t>
  </si>
  <si>
    <t xml:space="preserve">El almacenamiento del producto terminado se realiza en condiciones adecuadas (temperatura, humedad, circulación de aire) y se llevan registros. </t>
  </si>
  <si>
    <t>El almacenamiento del producto terminado se realiza en un sitio que reúne requisitos sanitarios, exclusivamente destinado para este propósito.</t>
  </si>
  <si>
    <t>El almacenamiento de los productos se realiza ordenadamente, en estibas o pilas, sobre palés apropiados, con adecuada separación de las paredes y del piso.</t>
  </si>
  <si>
    <t>Los productos devueltos a la planta por fecha de vencimiento y por defectos de fabricación se almacenan en un área identificada, correctamente ubicada y exclusiva para este fin y se llevan registros de lote, cantidad de producto, fecha de vencimiento, causa de devolución y destino final.</t>
  </si>
  <si>
    <t>Articulo. 29</t>
  </si>
  <si>
    <t>CONDICIONES DE TRANSPORTE</t>
  </si>
  <si>
    <t>El transporte de alimentos y sus materias primas se realizará cumpliendo con las siguientes condiciones: la Resolución 16078 de 1985, o la norma que la modifique, adicione o sustituya. desde la obtención de materias primas e insumos, hasta la distribución de productos terminados, el cual debe contar como mínimo, con los siguientes aspectos:</t>
  </si>
  <si>
    <t>Las condiciones de transporte excluyen la posibilidad de contaminación y/o proliferación microbiana y asegura la conservación requerida por el producto (refrigeración, congelación, etc., y se llevan los respectivos registros de control. Los productos no se disponen directamente sobre el piso.</t>
  </si>
  <si>
    <t>Los vehículos se encuentran en adecuadas condiciones sanitarias, de aseo, mantenimiento y operación para el transporte de los productos, son utilizados exclusivamente para el transporte de alimentos y llevan el aviso “Transporte de Alimentos”.</t>
  </si>
  <si>
    <t>Los medios de transporte que posean sistema de refrigeración o congelación, deben contar con un adecuado funcionamiento que garantice el mantenimiento de las temperaturas requeridas para la conservación de los alimentos o sus materias primas, contando con indicadores y sistemas de registro.</t>
  </si>
  <si>
    <t>Los medios de transporte y los recipientes en los cuales se transportan los alimentos o materias primas, deben estar fabricados con materiales tales que permitan una correcta limpieza y desinfección.</t>
  </si>
  <si>
    <t>LISTA DE CHEQUEO  DE PROPUESTA DE DISEÑO DE PROCESOS PARA EL ASEGURAMIENTO DE LA CALIDAD DEL PRODUCTO EN LA ELABORACIÓN ARTESANAL DEL QUESO DE HOJA, PROVINCIA DE GUTIÉRREZ, BOYACÁ.</t>
  </si>
  <si>
    <t>DATOS</t>
  </si>
  <si>
    <t xml:space="preserve">NO OBSERVADO: </t>
  </si>
  <si>
    <t xml:space="preserve">NO CUMPLE: </t>
  </si>
  <si>
    <t>NO APLICA:</t>
  </si>
  <si>
    <t>Encuesta con fines académicos para el desarrollo del proyecto de grado de la Universidad Antonio Nariño</t>
  </si>
  <si>
    <r>
      <t>Estudiante Responsable:</t>
    </r>
    <r>
      <rPr>
        <sz val="14"/>
        <color theme="1"/>
        <rFont val="Calibri"/>
        <family val="2"/>
        <scheme val="minor"/>
      </rPr>
      <t xml:space="preserve">  Lina Isabel Solano Martínez</t>
    </r>
    <r>
      <rPr>
        <b/>
        <sz val="14"/>
        <color theme="1"/>
        <rFont val="Calibri"/>
        <family val="2"/>
        <scheme val="minor"/>
      </rPr>
      <t xml:space="preserve">                               Facultad: </t>
    </r>
    <r>
      <rPr>
        <sz val="14"/>
        <color theme="1"/>
        <rFont val="Calibri"/>
        <family val="2"/>
        <scheme val="minor"/>
      </rPr>
      <t>Ingeniería Industrial</t>
    </r>
  </si>
  <si>
    <r>
      <t xml:space="preserve">Elaboración de Queso de hoja                                              </t>
    </r>
    <r>
      <rPr>
        <b/>
        <sz val="14"/>
        <color theme="1"/>
        <rFont val="Calibri"/>
        <family val="2"/>
        <scheme val="minor"/>
      </rPr>
      <t xml:space="preserve"> ESTABLECIMIENTO NUEVO (SI O NO)</t>
    </r>
  </si>
  <si>
    <t xml:space="preserve"> Las ventanas que se comuniquen con el ambiente exterior, deben estar diseñadas de tal manera que se evite el ingreso de plagas y otros contaminantes, y estar provistas con malla anti insecto de fácil limpieza y buena conservación que sean resistentes a la limpieza y la manipulación. Los vidrios de las ventanas ubicadas en áreas de proceso deben tener protección para evitar contaminación en caso de ruptura.</t>
  </si>
  <si>
    <t>Las áreas de elaboración poseerán sistemas de ventilación directa o indirecta, los cuales no deben crear condiciones que contribuyan a la contaminación de estas o a la inco­modidad del personal. La ventilación debe ser adecuada para prevenir la condensación del vapor, polvo y facilitar la remoción del calor. Las aberturas para circulación del aire estarán protegidas con mallas anti insectos de material no corrosivo y serán fácilmente removibles para su limpieza y reparación.</t>
  </si>
  <si>
    <t>Fabricación</t>
  </si>
  <si>
    <t>Preparación</t>
  </si>
  <si>
    <t>Tecnología a emplear</t>
  </si>
  <si>
    <t>Máxima capacidad</t>
  </si>
  <si>
    <t>Lavarse las manos con agua y jabón desinfectante, antes de comenzar su
trabajo, cada vez que salga y regrese al área asignada y después de manipular
cualquier material u objeto que pudiese representar un riesgo de
contaminación para el alimento. Será obligatorio realizar la desinfección de las
manos cuando los riesgos asociados con la etapa del proceso así lo justifiquen.</t>
  </si>
  <si>
    <t>ALMACENAMIENTO, Distribución, TRANSPORTE Y COMERCIALIZACIÓN DE ALIMENTOS Y MATERIAS PRIMAS PARA ALIMENTOS</t>
  </si>
  <si>
    <t>Página: 1</t>
  </si>
  <si>
    <r>
      <t xml:space="preserve">Fecha: </t>
    </r>
    <r>
      <rPr>
        <sz val="14"/>
        <color theme="1"/>
        <rFont val="Calibri"/>
        <family val="2"/>
        <scheme val="minor"/>
      </rPr>
      <t xml:space="preserve"> 7 de Octubre               </t>
    </r>
    <r>
      <rPr>
        <b/>
        <sz val="14"/>
        <color theme="1"/>
        <rFont val="Calibri"/>
        <family val="2"/>
        <scheme val="minor"/>
      </rPr>
      <t xml:space="preserve">                      Departamento:  </t>
    </r>
    <r>
      <rPr>
        <sz val="14"/>
        <color theme="1"/>
        <rFont val="Calibri"/>
        <family val="2"/>
        <scheme val="minor"/>
      </rPr>
      <t>Boyacá</t>
    </r>
  </si>
  <si>
    <t>LOS EQUIPOS Y UTENSILIOS UTILIZADOS DEBEN CUMPLIR CON LAS SIGUIENTES CONDICIONES ESPECIFICAS:</t>
  </si>
  <si>
    <t>Experiencia</t>
  </si>
  <si>
    <t>Luis Felipe Amaya</t>
  </si>
  <si>
    <t>ANALISIS DE LA LISTA DE CHEQUEO</t>
  </si>
  <si>
    <t>Propuesta de Diseño de Procesos Para el Aseguramiento de la Calidad del Producto en la Elaboración Artesanal del Queso de Hoja, Provincia de Gutiérrez, Boyacá</t>
  </si>
  <si>
    <t>Provincia:</t>
  </si>
  <si>
    <t>Municipio:</t>
  </si>
  <si>
    <t>Encuestado:</t>
  </si>
  <si>
    <t>VARIABLES SEGÚN LA RESOLUCION 2476 DE 2013</t>
  </si>
  <si>
    <t xml:space="preserve">VARIABLE </t>
  </si>
  <si>
    <t>PUNTAJE 
MAX               TOTAL</t>
  </si>
  <si>
    <t>%</t>
  </si>
  <si>
    <t>CAP 1:EDIFICACIÓN E INSTALACIONES-CONDICIONES GENERALES</t>
  </si>
  <si>
    <t>CUMPLE</t>
  </si>
  <si>
    <t>NO CUMPLE</t>
  </si>
  <si>
    <t>DISPOSICON DE RESIDUOS SOLIDOS</t>
  </si>
  <si>
    <t>ESCALERAS</t>
  </si>
  <si>
    <t>ILUMINACION</t>
  </si>
  <si>
    <t>VENTILACION</t>
  </si>
  <si>
    <t>TOTAL:</t>
  </si>
  <si>
    <t>CONDICIONES DE INSTLACION Y FUNCIONAMIENTO</t>
  </si>
  <si>
    <t>CAP 3:PERSONAL MANIPULADOR DE ALIMENTOS- ESTADO DE SALUD</t>
  </si>
  <si>
    <t>REQUISITOS</t>
  </si>
  <si>
    <t>EDUCACION Y CAPACITACION-PLAN DE CAPACITACION</t>
  </si>
  <si>
    <t>CAP 4:REQUISITOS HIGIÉNICOS DE FABRICACIÓN- MATERIA PRIMA E INSUMOS</t>
  </si>
  <si>
    <t>OPERACIONES DE FABRICACION</t>
  </si>
  <si>
    <t>CAP 5:ASEGURAMIENTO Y CONTROL DE CALIDAD</t>
  </si>
  <si>
    <t>CAP 6:SANEAMIENTO</t>
  </si>
  <si>
    <t>CAP 7: ALMACENAMIENTO, DISTRIBUCION, TRANSPORTE Y COMERCIALIZACIÓN</t>
  </si>
  <si>
    <t>ALMACENAMIENTO</t>
  </si>
  <si>
    <t>TOTAL PUNTAJE:</t>
  </si>
  <si>
    <t>GRAFICO:</t>
  </si>
  <si>
    <t xml:space="preserve"> </t>
  </si>
  <si>
    <t>|</t>
  </si>
  <si>
    <t xml:space="preserve">Observación </t>
  </si>
  <si>
    <t>Lina Isabel Solano Martínez</t>
  </si>
  <si>
    <t>Versión: 1</t>
  </si>
  <si>
    <r>
      <t xml:space="preserve">Provincia:  </t>
    </r>
    <r>
      <rPr>
        <sz val="14"/>
        <color theme="1"/>
        <rFont val="Calibri"/>
        <family val="2"/>
        <scheme val="minor"/>
      </rPr>
      <t xml:space="preserve">Gutiérrez  </t>
    </r>
    <r>
      <rPr>
        <b/>
        <sz val="14"/>
        <color theme="1"/>
        <rFont val="Calibri"/>
        <family val="2"/>
        <scheme val="minor"/>
      </rPr>
      <t xml:space="preserve">             Municipio:  </t>
    </r>
    <r>
      <rPr>
        <sz val="14"/>
        <color theme="1"/>
        <rFont val="Calibri"/>
        <family val="2"/>
        <scheme val="minor"/>
      </rPr>
      <t xml:space="preserve">Güicán      </t>
    </r>
    <r>
      <rPr>
        <b/>
        <sz val="14"/>
        <color theme="1"/>
        <rFont val="Calibri"/>
        <family val="2"/>
        <scheme val="minor"/>
      </rPr>
      <t xml:space="preserve">                         Vereda o barrio: </t>
    </r>
    <r>
      <rPr>
        <sz val="14"/>
        <color theme="1"/>
        <rFont val="Calibri"/>
        <family val="2"/>
        <scheme val="minor"/>
      </rPr>
      <t>Laureles</t>
    </r>
  </si>
  <si>
    <r>
      <t xml:space="preserve">Encuestado: </t>
    </r>
    <r>
      <rPr>
        <sz val="14"/>
        <color theme="1"/>
        <rFont val="Calibri"/>
        <family val="2"/>
        <scheme val="minor"/>
      </rPr>
      <t xml:space="preserve"> Elba Velazco Jiménez                </t>
    </r>
    <r>
      <rPr>
        <b/>
        <sz val="14"/>
        <color theme="1"/>
        <rFont val="Calibri"/>
        <family val="2"/>
        <scheme val="minor"/>
      </rPr>
      <t xml:space="preserve">                                                                                                                            Teléfono:</t>
    </r>
  </si>
  <si>
    <t>Gutiérrez</t>
  </si>
  <si>
    <t>Güicán</t>
  </si>
  <si>
    <t xml:space="preserve">Elba Velazco Jiménez                                                   </t>
  </si>
  <si>
    <t>ELABORO: Lina Isabel Solano                             REVISO: Luis Felipe Amaya</t>
  </si>
  <si>
    <t>DATOS:</t>
  </si>
  <si>
    <t>Productor:</t>
  </si>
  <si>
    <t>CAP 1: EDIFICACIÓN E INSTALACIONES-CONDICIONES GENERALES</t>
  </si>
  <si>
    <t>CAP 3: PERSONAL MANIPULADOR DE ALIMENTOS- ESTADO DE SALUD</t>
  </si>
  <si>
    <t>CAP 4: REQUISITOS HIGIÉNICOS DE FABRICACIÓN- MATERIA PRIMA E INSUMOS</t>
  </si>
  <si>
    <t>CAP 5: ASEGURAMIENTO Y CONTROL DE CALIDAD</t>
  </si>
  <si>
    <t>CAP 6: SANEAMIENTO</t>
  </si>
  <si>
    <t>EQUIPOS Y UTENSILIOS</t>
  </si>
  <si>
    <t xml:space="preserve"> LOS EQUIPOS Y UTENSILIOS REQUERIRAN DE LAS SIGUIENTES CONDICIONES DE INSTALACION Y FUNCIONAMIENTO:</t>
  </si>
  <si>
    <t>CAP 2: EQUIPOS Y UTENSILIOS</t>
  </si>
  <si>
    <t>CAP 2:EQUIPOS Y UTENSILIOS</t>
  </si>
  <si>
    <r>
      <t xml:space="preserve">RESOLUCION 2674 DE 2013: </t>
    </r>
    <r>
      <rPr>
        <sz val="14"/>
        <color theme="1"/>
        <rFont val="Calibri"/>
        <family val="2"/>
        <scheme val="minor"/>
      </rPr>
      <t>Por la cual establece los requisitos sanitarios que deben cumplir las personas naturales y/o jurídicas que ejercen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</si>
</sst>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2"/>
      <color theme="1"/>
      <name val="Arial"/>
      <family val="2"/>
    </font>
    <font>
      <sz val="11"/>
      <color theme="1"/>
      <name val="Calibri"/>
      <family val="2"/>
      <scheme val="minor"/>
    </font>
    <font>
      <sz val="11"/>
      <color indexed="8"/>
      <name val="Calibri"/>
      <family val="2"/>
    </font>
    <font>
      <sz val="12"/>
      <color theme="1"/>
      <name val="Calibri"/>
      <family val="2"/>
      <scheme val="minor"/>
    </font>
    <font>
      <b/>
      <sz val="12"/>
      <color theme="1"/>
      <name val="Calibri"/>
      <family val="2"/>
      <scheme val="minor"/>
    </font>
    <font>
      <sz val="11"/>
      <color rgb="FF000000"/>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2"/>
      <color theme="1"/>
      <name val="Arial"/>
      <family val="2"/>
    </font>
    <font>
      <b/>
      <sz val="12"/>
      <color theme="1"/>
      <name val="Arial"/>
      <family val="2"/>
    </font>
    <font>
      <b/>
      <sz val="12"/>
      <color rgb="FF000000"/>
      <name val="Times New Roman"/>
      <family val="1"/>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2" fillId="0" borderId="0"/>
    <xf numFmtId="43" fontId="10" fillId="0" borderId="0" applyFont="0" applyFill="0" applyBorder="0" applyAlignment="0" applyProtection="0"/>
    <xf numFmtId="9" fontId="10" fillId="0" borderId="0" applyFont="0" applyFill="0" applyBorder="0" applyAlignment="0" applyProtection="0"/>
  </cellStyleXfs>
  <cellXfs count="76">
    <xf numFmtId="0" fontId="0" fillId="0" borderId="0" xfId="0"/>
    <xf numFmtId="0" fontId="3" fillId="0" borderId="0" xfId="0" applyFont="1" applyAlignment="1">
      <alignment vertical="center" wrapText="1"/>
    </xf>
    <xf numFmtId="0" fontId="5" fillId="0" borderId="0" xfId="0" applyFont="1"/>
    <xf numFmtId="0" fontId="3"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0" fillId="0" borderId="0" xfId="4" applyNumberFormat="1" applyFont="1"/>
    <xf numFmtId="0" fontId="0" fillId="0" borderId="7" xfId="0" applyFont="1" applyBorder="1" applyAlignment="1">
      <alignment horizontal="center" vertical="center"/>
    </xf>
    <xf numFmtId="0" fontId="0" fillId="0" borderId="0" xfId="0" applyAlignment="1"/>
    <xf numFmtId="0" fontId="0" fillId="0" borderId="7" xfId="0" applyFont="1" applyBorder="1" applyAlignment="1">
      <alignment horizontal="center"/>
    </xf>
    <xf numFmtId="0" fontId="0" fillId="0" borderId="0" xfId="0" applyFont="1"/>
    <xf numFmtId="0" fontId="4" fillId="0" borderId="7" xfId="0" applyFont="1" applyBorder="1" applyAlignment="1">
      <alignment horizontal="center"/>
    </xf>
    <xf numFmtId="0" fontId="4" fillId="0" borderId="7" xfId="0" applyFont="1" applyBorder="1"/>
    <xf numFmtId="0" fontId="4" fillId="0" borderId="7" xfId="0" applyFont="1" applyBorder="1" applyAlignment="1"/>
    <xf numFmtId="9" fontId="4" fillId="0" borderId="7" xfId="5" applyFont="1" applyBorder="1" applyAlignment="1">
      <alignment horizontal="center"/>
    </xf>
    <xf numFmtId="164" fontId="4" fillId="0" borderId="7" xfId="4" applyNumberFormat="1" applyFont="1" applyBorder="1" applyAlignment="1">
      <alignment horizontal="right"/>
    </xf>
    <xf numFmtId="0" fontId="6"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12" fillId="0" borderId="7" xfId="0" applyFont="1" applyBorder="1" applyAlignment="1">
      <alignment horizontal="center" vertical="center"/>
    </xf>
    <xf numFmtId="0" fontId="11" fillId="0" borderId="7" xfId="0" applyFont="1" applyBorder="1" applyAlignment="1">
      <alignment horizont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left" vertical="center"/>
    </xf>
    <xf numFmtId="0" fontId="0" fillId="0" borderId="11" xfId="0" applyFont="1" applyBorder="1" applyAlignment="1">
      <alignment horizontal="left"/>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14" fontId="6" fillId="0" borderId="3"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horizontal="center"/>
    </xf>
    <xf numFmtId="0" fontId="0" fillId="0" borderId="7" xfId="0" applyFont="1" applyBorder="1" applyAlignment="1">
      <alignment horizontal="center"/>
    </xf>
    <xf numFmtId="0" fontId="4" fillId="0" borderId="7" xfId="0" applyFont="1" applyBorder="1" applyAlignment="1">
      <alignment horizontal="left"/>
    </xf>
    <xf numFmtId="164" fontId="11" fillId="0" borderId="7" xfId="4" applyNumberFormat="1" applyFont="1" applyBorder="1" applyAlignment="1">
      <alignment horizontal="right"/>
    </xf>
    <xf numFmtId="0" fontId="4" fillId="0" borderId="7" xfId="0" applyFont="1" applyBorder="1" applyAlignment="1">
      <alignment horizontal="center" wrapText="1"/>
    </xf>
    <xf numFmtId="164" fontId="11" fillId="0" borderId="7" xfId="4" applyNumberFormat="1" applyFont="1" applyBorder="1" applyAlignment="1">
      <alignment horizontal="center"/>
    </xf>
    <xf numFmtId="0" fontId="13" fillId="0" borderId="7" xfId="0" applyFont="1" applyBorder="1" applyAlignment="1">
      <alignment horizontal="left" vertical="center"/>
    </xf>
    <xf numFmtId="0" fontId="12" fillId="0" borderId="7" xfId="0" applyFont="1" applyBorder="1" applyAlignment="1">
      <alignment horizontal="center" vertical="center"/>
    </xf>
    <xf numFmtId="0" fontId="13" fillId="0" borderId="9" xfId="0" applyFont="1" applyBorder="1" applyAlignment="1">
      <alignment horizontal="left" vertical="center"/>
    </xf>
  </cellXfs>
  <cellStyles count="6">
    <cellStyle name="Millares" xfId="4" builtinId="3"/>
    <cellStyle name="Normal" xfId="0" builtinId="0"/>
    <cellStyle name="Normal 2" xfId="3"/>
    <cellStyle name="Normal 3"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sz="1800" b="1" i="0" u="none" strike="noStrike" baseline="0">
                <a:effectLst/>
              </a:rPr>
              <a:t>Encuestado: Elba Velazco Jiménez                        </a:t>
            </a:r>
            <a:endParaRPr lang="es-419"/>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7D9-4F4A-93C0-240456C54CD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7D9-4F4A-93C0-240456C54CD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'[1]A LC P2'!$B$66:$C$66</c:f>
              <c:strCache>
                <c:ptCount val="2"/>
                <c:pt idx="0">
                  <c:v>CUMPLE</c:v>
                </c:pt>
                <c:pt idx="1">
                  <c:v>NO CUMPLE</c:v>
                </c:pt>
              </c:strCache>
            </c:strRef>
          </c:cat>
          <c:val>
            <c:numRef>
              <c:f>'[1]A LC P2'!$B$67:$C$67</c:f>
              <c:numCache>
                <c:formatCode>General</c:formatCode>
                <c:ptCount val="2"/>
                <c:pt idx="0">
                  <c:v>0.33</c:v>
                </c:pt>
                <c:pt idx="1">
                  <c:v>0.67</c:v>
                </c:pt>
              </c:numCache>
            </c:numRef>
          </c:val>
          <c:extLst>
            <c:ext xmlns:c16="http://schemas.microsoft.com/office/drawing/2014/chart" uri="{C3380CC4-5D6E-409C-BE32-E72D297353CC}">
              <c16:uniqueId val="{00000004-C7D9-4F4A-93C0-240456C54CDC}"/>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119062</xdr:colOff>
      <xdr:row>0</xdr:row>
      <xdr:rowOff>83344</xdr:rowOff>
    </xdr:from>
    <xdr:to>
      <xdr:col>7</xdr:col>
      <xdr:colOff>2259276</xdr:colOff>
      <xdr:row>0</xdr:row>
      <xdr:rowOff>875344</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8718" y="83344"/>
          <a:ext cx="2616464" cy="7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250371</xdr:colOff>
      <xdr:row>1</xdr:row>
      <xdr:rowOff>57150</xdr:rowOff>
    </xdr:from>
    <xdr:to>
      <xdr:col>5</xdr:col>
      <xdr:colOff>909864</xdr:colOff>
      <xdr:row>3</xdr:row>
      <xdr:rowOff>134717</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2771" y="247650"/>
          <a:ext cx="1650093" cy="458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81643</xdr:colOff>
      <xdr:row>59</xdr:row>
      <xdr:rowOff>43543</xdr:rowOff>
    </xdr:from>
    <xdr:to>
      <xdr:col>8</xdr:col>
      <xdr:colOff>639535</xdr:colOff>
      <xdr:row>73</xdr:row>
      <xdr:rowOff>119743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20LC%20F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C P1"/>
      <sheetName val="A LC P2"/>
      <sheetName val="A LC P3"/>
    </sheetNames>
    <sheetDataSet>
      <sheetData sheetId="0">
        <row r="27">
          <cell r="K27" t="str">
            <v>CUMPLE</v>
          </cell>
        </row>
      </sheetData>
      <sheetData sheetId="1">
        <row r="12">
          <cell r="K12" t="str">
            <v>CUMPLE</v>
          </cell>
          <cell r="L12" t="str">
            <v>NO CUMPLE</v>
          </cell>
        </row>
        <row r="13">
          <cell r="K13">
            <v>0.2</v>
          </cell>
          <cell r="L13">
            <v>0.8</v>
          </cell>
        </row>
        <row r="27">
          <cell r="K27" t="str">
            <v>CUMPLE</v>
          </cell>
          <cell r="L27" t="str">
            <v>NO CUMPLE</v>
          </cell>
        </row>
        <row r="28">
          <cell r="K28">
            <v>0.44</v>
          </cell>
          <cell r="L28">
            <v>0.56000000000000005</v>
          </cell>
        </row>
        <row r="42">
          <cell r="K42" t="str">
            <v>CUMPLE</v>
          </cell>
          <cell r="L42" t="str">
            <v>NO CUMPLE</v>
          </cell>
        </row>
        <row r="43">
          <cell r="K43">
            <v>0.81</v>
          </cell>
          <cell r="L43">
            <v>0.19</v>
          </cell>
        </row>
        <row r="58">
          <cell r="K58" t="str">
            <v>CUMPLE</v>
          </cell>
          <cell r="L58" t="str">
            <v>NO CUMPLE</v>
          </cell>
        </row>
        <row r="59">
          <cell r="K59">
            <v>0.31</v>
          </cell>
          <cell r="L59">
            <v>0.69</v>
          </cell>
        </row>
        <row r="66">
          <cell r="B66" t="str">
            <v>CUMPLE</v>
          </cell>
          <cell r="C66" t="str">
            <v>NO CUMPLE</v>
          </cell>
        </row>
        <row r="67">
          <cell r="B67">
            <v>0.33</v>
          </cell>
          <cell r="C67">
            <v>0.67</v>
          </cell>
        </row>
        <row r="74">
          <cell r="K74" t="str">
            <v>CUMPLE</v>
          </cell>
          <cell r="L74" t="str">
            <v>NO CUMPLE</v>
          </cell>
        </row>
        <row r="75">
          <cell r="K75">
            <v>0.56000000000000005</v>
          </cell>
          <cell r="L75">
            <v>0.44</v>
          </cell>
        </row>
      </sheetData>
      <sheetData sheetId="2">
        <row r="12">
          <cell r="K12" t="str">
            <v>CUMPLE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
  <sheetViews>
    <sheetView zoomScale="60" zoomScaleNormal="60" zoomScalePageLayoutView="40" workbookViewId="0">
      <selection activeCell="B185" sqref="B185:H185"/>
    </sheetView>
  </sheetViews>
  <sheetFormatPr baseColWidth="10" defaultRowHeight="15.75" x14ac:dyDescent="0.2"/>
  <cols>
    <col min="1" max="1" width="11.5546875" style="1"/>
    <col min="2" max="2" width="7.77734375" style="1" customWidth="1"/>
    <col min="3" max="4" width="11.5546875" style="1"/>
    <col min="5" max="5" width="11.109375" style="1" customWidth="1"/>
    <col min="6" max="6" width="3.33203125" style="1" customWidth="1"/>
    <col min="7" max="7" width="5.5546875" style="1" customWidth="1"/>
    <col min="8" max="8" width="34.44140625" style="1" customWidth="1"/>
    <col min="9" max="9" width="15.5546875" style="3" customWidth="1"/>
    <col min="10" max="10" width="38.21875" style="3" customWidth="1"/>
    <col min="11" max="16384" width="11.5546875" style="1"/>
  </cols>
  <sheetData>
    <row r="1" spans="1:14" ht="76.5" customHeight="1" thickBot="1" x14ac:dyDescent="0.25">
      <c r="A1" s="42"/>
      <c r="B1" s="42"/>
      <c r="C1" s="42"/>
      <c r="D1" s="42"/>
      <c r="E1" s="42"/>
      <c r="F1" s="42"/>
      <c r="G1" s="42"/>
      <c r="H1" s="42"/>
      <c r="I1" s="42"/>
      <c r="J1" s="42"/>
    </row>
    <row r="2" spans="1:14" ht="42" customHeight="1" thickBot="1" x14ac:dyDescent="0.25">
      <c r="A2" s="44" t="s">
        <v>261</v>
      </c>
      <c r="B2" s="44"/>
      <c r="C2" s="44"/>
      <c r="D2" s="44"/>
      <c r="E2" s="44"/>
      <c r="F2" s="44"/>
      <c r="G2" s="44"/>
      <c r="H2" s="44"/>
      <c r="I2" s="44"/>
      <c r="J2" s="44"/>
    </row>
    <row r="3" spans="1:14" ht="22.5" customHeight="1" thickBot="1" x14ac:dyDescent="0.25">
      <c r="A3" s="58" t="s">
        <v>333</v>
      </c>
      <c r="B3" s="58"/>
      <c r="C3" s="58"/>
      <c r="D3" s="58"/>
      <c r="E3" s="58"/>
      <c r="F3" s="58"/>
      <c r="G3" s="58"/>
      <c r="H3" s="58"/>
      <c r="I3" s="43" t="s">
        <v>315</v>
      </c>
      <c r="J3" s="43"/>
    </row>
    <row r="4" spans="1:14" ht="22.5" customHeight="1" thickBot="1" x14ac:dyDescent="0.25">
      <c r="A4" s="58"/>
      <c r="B4" s="58"/>
      <c r="C4" s="58"/>
      <c r="D4" s="58"/>
      <c r="E4" s="58"/>
      <c r="F4" s="58"/>
      <c r="G4" s="58"/>
      <c r="H4" s="58"/>
      <c r="I4" s="43" t="s">
        <v>277</v>
      </c>
      <c r="J4" s="43"/>
    </row>
    <row r="5" spans="1:14" ht="19.5" thickBot="1" x14ac:dyDescent="0.25">
      <c r="A5" s="58"/>
      <c r="B5" s="58"/>
      <c r="C5" s="58"/>
      <c r="D5" s="58"/>
      <c r="E5" s="58"/>
      <c r="F5" s="58"/>
      <c r="G5" s="58"/>
      <c r="H5" s="58"/>
      <c r="I5" s="43" t="s">
        <v>152</v>
      </c>
      <c r="J5" s="43"/>
    </row>
    <row r="6" spans="1:14" ht="15.75" customHeight="1" thickBot="1" x14ac:dyDescent="0.25">
      <c r="A6" s="58"/>
      <c r="B6" s="58"/>
      <c r="C6" s="58"/>
      <c r="D6" s="58"/>
      <c r="E6" s="58"/>
      <c r="F6" s="58"/>
      <c r="G6" s="58"/>
      <c r="H6" s="58"/>
      <c r="I6" s="9" t="s">
        <v>153</v>
      </c>
      <c r="J6" s="7">
        <v>2</v>
      </c>
    </row>
    <row r="7" spans="1:14" ht="33.75" customHeight="1" thickBot="1" x14ac:dyDescent="0.3">
      <c r="A7" s="58"/>
      <c r="B7" s="58"/>
      <c r="C7" s="58"/>
      <c r="D7" s="58"/>
      <c r="E7" s="58"/>
      <c r="F7" s="58"/>
      <c r="G7" s="58"/>
      <c r="H7" s="58"/>
      <c r="I7" s="5" t="s">
        <v>154</v>
      </c>
      <c r="J7" s="6">
        <v>1</v>
      </c>
      <c r="N7" s="2"/>
    </row>
    <row r="8" spans="1:14" ht="25.5" customHeight="1" thickBot="1" x14ac:dyDescent="0.25">
      <c r="A8" s="43" t="s">
        <v>266</v>
      </c>
      <c r="B8" s="43"/>
      <c r="C8" s="43"/>
      <c r="D8" s="43"/>
      <c r="E8" s="43"/>
      <c r="F8" s="43"/>
      <c r="G8" s="43"/>
      <c r="H8" s="43"/>
      <c r="I8" s="5" t="s">
        <v>264</v>
      </c>
      <c r="J8" s="4">
        <v>0</v>
      </c>
    </row>
    <row r="9" spans="1:14" ht="19.5" thickBot="1" x14ac:dyDescent="0.25">
      <c r="A9" s="43" t="s">
        <v>262</v>
      </c>
      <c r="B9" s="43"/>
      <c r="C9" s="44" t="s">
        <v>278</v>
      </c>
      <c r="D9" s="52"/>
      <c r="E9" s="52"/>
      <c r="F9" s="52"/>
      <c r="G9" s="52"/>
      <c r="H9" s="52"/>
      <c r="I9" s="5" t="s">
        <v>265</v>
      </c>
      <c r="J9" s="4" t="s">
        <v>155</v>
      </c>
    </row>
    <row r="10" spans="1:14" ht="30" customHeight="1" thickBot="1" x14ac:dyDescent="0.25">
      <c r="A10" s="44" t="s">
        <v>316</v>
      </c>
      <c r="B10" s="44"/>
      <c r="C10" s="44"/>
      <c r="D10" s="44"/>
      <c r="E10" s="44"/>
      <c r="F10" s="44"/>
      <c r="G10" s="44"/>
      <c r="H10" s="44"/>
      <c r="I10" s="5" t="s">
        <v>263</v>
      </c>
      <c r="J10" s="4" t="s">
        <v>151</v>
      </c>
    </row>
    <row r="11" spans="1:14" ht="22.5" customHeight="1" thickBot="1" x14ac:dyDescent="0.25">
      <c r="A11" s="44" t="s">
        <v>267</v>
      </c>
      <c r="B11" s="44"/>
      <c r="C11" s="44"/>
      <c r="D11" s="44"/>
      <c r="E11" s="44"/>
      <c r="F11" s="44"/>
      <c r="G11" s="44"/>
      <c r="H11" s="44"/>
      <c r="I11" s="44"/>
      <c r="J11" s="44"/>
    </row>
    <row r="12" spans="1:14" ht="27.75" customHeight="1" thickBot="1" x14ac:dyDescent="0.25">
      <c r="A12" s="44" t="s">
        <v>317</v>
      </c>
      <c r="B12" s="44"/>
      <c r="C12" s="44"/>
      <c r="D12" s="44"/>
      <c r="E12" s="44"/>
      <c r="F12" s="44"/>
      <c r="G12" s="44"/>
      <c r="H12" s="44"/>
      <c r="I12" s="44"/>
      <c r="J12" s="45"/>
    </row>
    <row r="13" spans="1:14" ht="19.5" customHeight="1" thickBot="1" x14ac:dyDescent="0.25">
      <c r="A13" s="44" t="s">
        <v>179</v>
      </c>
      <c r="B13" s="44"/>
      <c r="C13" s="44"/>
      <c r="D13" s="60" t="s">
        <v>268</v>
      </c>
      <c r="E13" s="61"/>
      <c r="F13" s="61"/>
      <c r="G13" s="61"/>
      <c r="H13" s="61"/>
      <c r="I13" s="61"/>
      <c r="J13" s="33" t="s">
        <v>312</v>
      </c>
      <c r="K13" s="35"/>
      <c r="L13" s="34"/>
    </row>
    <row r="14" spans="1:14" ht="19.5" thickBot="1" x14ac:dyDescent="0.25">
      <c r="A14" s="43" t="s">
        <v>146</v>
      </c>
      <c r="B14" s="43"/>
      <c r="C14" s="43"/>
      <c r="D14" s="43"/>
      <c r="E14" s="43"/>
      <c r="F14" s="43"/>
      <c r="G14" s="43"/>
      <c r="H14" s="43"/>
      <c r="I14" s="43"/>
      <c r="J14" s="59"/>
    </row>
    <row r="15" spans="1:14" ht="15.75" customHeight="1" thickBot="1" x14ac:dyDescent="0.25">
      <c r="A15" s="50" t="s">
        <v>0</v>
      </c>
      <c r="B15" s="50"/>
      <c r="C15" s="50"/>
      <c r="D15" s="50"/>
      <c r="E15" s="50"/>
      <c r="F15" s="50"/>
      <c r="G15" s="50"/>
      <c r="H15" s="50"/>
      <c r="I15" s="50"/>
      <c r="J15" s="50"/>
    </row>
    <row r="16" spans="1:14" ht="15.75" customHeight="1" thickBot="1" x14ac:dyDescent="0.25">
      <c r="A16" s="8" t="s">
        <v>165</v>
      </c>
      <c r="B16" s="50" t="s">
        <v>1</v>
      </c>
      <c r="C16" s="50"/>
      <c r="D16" s="50"/>
      <c r="E16" s="50"/>
      <c r="F16" s="50"/>
      <c r="G16" s="50"/>
      <c r="H16" s="50"/>
      <c r="I16" s="50"/>
      <c r="J16" s="50"/>
    </row>
    <row r="17" spans="1:10" ht="16.5" thickBot="1" x14ac:dyDescent="0.25">
      <c r="A17" s="50">
        <v>1</v>
      </c>
      <c r="B17" s="50" t="s">
        <v>2</v>
      </c>
      <c r="C17" s="50"/>
      <c r="D17" s="50"/>
      <c r="E17" s="50"/>
      <c r="F17" s="50"/>
      <c r="G17" s="50"/>
      <c r="H17" s="50"/>
      <c r="I17" s="50" t="s">
        <v>147</v>
      </c>
      <c r="J17" s="50" t="s">
        <v>148</v>
      </c>
    </row>
    <row r="18" spans="1:10" ht="15.75" customHeight="1" thickBot="1" x14ac:dyDescent="0.25">
      <c r="A18" s="50"/>
      <c r="B18" s="50"/>
      <c r="C18" s="50"/>
      <c r="D18" s="50"/>
      <c r="E18" s="50"/>
      <c r="F18" s="50"/>
      <c r="G18" s="50"/>
      <c r="H18" s="50"/>
      <c r="I18" s="50"/>
      <c r="J18" s="50"/>
    </row>
    <row r="19" spans="1:10" ht="42.75" customHeight="1" thickBot="1" x14ac:dyDescent="0.25">
      <c r="A19" s="4" t="s">
        <v>3</v>
      </c>
      <c r="B19" s="46" t="s">
        <v>4</v>
      </c>
      <c r="C19" s="46"/>
      <c r="D19" s="46"/>
      <c r="E19" s="46"/>
      <c r="F19" s="46"/>
      <c r="G19" s="46"/>
      <c r="H19" s="46"/>
      <c r="I19" s="4">
        <v>1</v>
      </c>
      <c r="J19" s="4"/>
    </row>
    <row r="20" spans="1:10" ht="24.75" customHeight="1" thickBot="1" x14ac:dyDescent="0.25">
      <c r="A20" s="4" t="s">
        <v>5</v>
      </c>
      <c r="B20" s="46" t="s">
        <v>8</v>
      </c>
      <c r="C20" s="46"/>
      <c r="D20" s="46"/>
      <c r="E20" s="46"/>
      <c r="F20" s="46"/>
      <c r="G20" s="46"/>
      <c r="H20" s="46"/>
      <c r="I20" s="4">
        <v>1</v>
      </c>
      <c r="J20" s="4"/>
    </row>
    <row r="21" spans="1:10" ht="57" customHeight="1" thickBot="1" x14ac:dyDescent="0.25">
      <c r="A21" s="4" t="s">
        <v>6</v>
      </c>
      <c r="B21" s="46" t="s">
        <v>9</v>
      </c>
      <c r="C21" s="46"/>
      <c r="D21" s="46"/>
      <c r="E21" s="46"/>
      <c r="F21" s="46"/>
      <c r="G21" s="46"/>
      <c r="H21" s="46"/>
      <c r="I21" s="4">
        <v>1</v>
      </c>
      <c r="J21" s="4"/>
    </row>
    <row r="22" spans="1:10" ht="15.75" customHeight="1" thickBot="1" x14ac:dyDescent="0.25">
      <c r="A22" s="4"/>
      <c r="B22" s="49" t="s">
        <v>149</v>
      </c>
      <c r="C22" s="49"/>
      <c r="D22" s="49"/>
      <c r="E22" s="49"/>
      <c r="F22" s="49"/>
      <c r="G22" s="49"/>
      <c r="H22" s="4">
        <v>6</v>
      </c>
      <c r="I22" s="9" t="s">
        <v>150</v>
      </c>
      <c r="J22" s="4">
        <f>SUM(I19:I21)</f>
        <v>3</v>
      </c>
    </row>
    <row r="23" spans="1:10" ht="38.25" thickBot="1" x14ac:dyDescent="0.25">
      <c r="A23" s="10">
        <v>2</v>
      </c>
      <c r="B23" s="50" t="s">
        <v>164</v>
      </c>
      <c r="C23" s="51"/>
      <c r="D23" s="51"/>
      <c r="E23" s="51"/>
      <c r="F23" s="51"/>
      <c r="G23" s="51"/>
      <c r="H23" s="51"/>
      <c r="I23" s="8" t="s">
        <v>147</v>
      </c>
      <c r="J23" s="8" t="s">
        <v>148</v>
      </c>
    </row>
    <row r="24" spans="1:10" ht="64.5" customHeight="1" thickBot="1" x14ac:dyDescent="0.25">
      <c r="A24" s="4" t="s">
        <v>71</v>
      </c>
      <c r="B24" s="46" t="s">
        <v>12</v>
      </c>
      <c r="C24" s="46"/>
      <c r="D24" s="46"/>
      <c r="E24" s="46"/>
      <c r="F24" s="46"/>
      <c r="G24" s="46"/>
      <c r="H24" s="46"/>
      <c r="I24" s="4">
        <v>0</v>
      </c>
      <c r="J24" s="4"/>
    </row>
    <row r="25" spans="1:10" ht="61.5" customHeight="1" thickBot="1" x14ac:dyDescent="0.25">
      <c r="A25" s="4" t="s">
        <v>72</v>
      </c>
      <c r="B25" s="46" t="s">
        <v>11</v>
      </c>
      <c r="C25" s="46"/>
      <c r="D25" s="46"/>
      <c r="E25" s="46"/>
      <c r="F25" s="46"/>
      <c r="G25" s="46"/>
      <c r="H25" s="46"/>
      <c r="I25" s="4">
        <v>1</v>
      </c>
      <c r="J25" s="4"/>
    </row>
    <row r="26" spans="1:10" ht="153" customHeight="1" thickBot="1" x14ac:dyDescent="0.25">
      <c r="A26" s="4" t="s">
        <v>156</v>
      </c>
      <c r="B26" s="48" t="s">
        <v>13</v>
      </c>
      <c r="C26" s="48"/>
      <c r="D26" s="48"/>
      <c r="E26" s="48"/>
      <c r="F26" s="48"/>
      <c r="G26" s="48"/>
      <c r="H26" s="48"/>
      <c r="I26" s="4">
        <v>1</v>
      </c>
      <c r="J26" s="4"/>
    </row>
    <row r="27" spans="1:10" ht="62.25" customHeight="1" thickBot="1" x14ac:dyDescent="0.25">
      <c r="A27" s="4" t="s">
        <v>157</v>
      </c>
      <c r="B27" s="46" t="s">
        <v>14</v>
      </c>
      <c r="C27" s="46"/>
      <c r="D27" s="46"/>
      <c r="E27" s="46"/>
      <c r="F27" s="46"/>
      <c r="G27" s="46"/>
      <c r="H27" s="46"/>
      <c r="I27" s="4">
        <v>1</v>
      </c>
      <c r="J27" s="4"/>
    </row>
    <row r="28" spans="1:10" ht="84.75" customHeight="1" thickBot="1" x14ac:dyDescent="0.25">
      <c r="A28" s="4" t="s">
        <v>158</v>
      </c>
      <c r="B28" s="46" t="s">
        <v>15</v>
      </c>
      <c r="C28" s="46"/>
      <c r="D28" s="46"/>
      <c r="E28" s="46"/>
      <c r="F28" s="46"/>
      <c r="G28" s="46"/>
      <c r="H28" s="46"/>
      <c r="I28" s="4">
        <v>1</v>
      </c>
      <c r="J28" s="4"/>
    </row>
    <row r="29" spans="1:10" ht="42" customHeight="1" thickBot="1" x14ac:dyDescent="0.25">
      <c r="A29" s="4" t="s">
        <v>159</v>
      </c>
      <c r="B29" s="46" t="s">
        <v>16</v>
      </c>
      <c r="C29" s="46"/>
      <c r="D29" s="46"/>
      <c r="E29" s="46"/>
      <c r="F29" s="46"/>
      <c r="G29" s="46"/>
      <c r="H29" s="46"/>
      <c r="I29" s="4">
        <v>0</v>
      </c>
      <c r="J29" s="4"/>
    </row>
    <row r="30" spans="1:10" ht="57.75" customHeight="1" thickBot="1" x14ac:dyDescent="0.25">
      <c r="A30" s="4" t="s">
        <v>160</v>
      </c>
      <c r="B30" s="46" t="s">
        <v>17</v>
      </c>
      <c r="C30" s="46"/>
      <c r="D30" s="46"/>
      <c r="E30" s="46"/>
      <c r="F30" s="46"/>
      <c r="G30" s="46"/>
      <c r="H30" s="46"/>
      <c r="I30" s="4">
        <v>0</v>
      </c>
      <c r="J30" s="4"/>
    </row>
    <row r="31" spans="1:10" ht="52.5" customHeight="1" thickBot="1" x14ac:dyDescent="0.25">
      <c r="A31" s="4" t="s">
        <v>21</v>
      </c>
      <c r="B31" s="46" t="s">
        <v>18</v>
      </c>
      <c r="C31" s="46"/>
      <c r="D31" s="46"/>
      <c r="E31" s="46"/>
      <c r="F31" s="46"/>
      <c r="G31" s="46"/>
      <c r="H31" s="46"/>
      <c r="I31" s="4">
        <v>0</v>
      </c>
      <c r="J31" s="4"/>
    </row>
    <row r="32" spans="1:10" ht="60" customHeight="1" thickBot="1" x14ac:dyDescent="0.25">
      <c r="A32" s="4" t="s">
        <v>20</v>
      </c>
      <c r="B32" s="46" t="s">
        <v>19</v>
      </c>
      <c r="C32" s="46"/>
      <c r="D32" s="46"/>
      <c r="E32" s="46"/>
      <c r="F32" s="46"/>
      <c r="G32" s="46"/>
      <c r="H32" s="46"/>
      <c r="I32" s="4" t="s">
        <v>155</v>
      </c>
      <c r="J32" s="4"/>
    </row>
    <row r="33" spans="1:10" ht="15.75" customHeight="1" thickBot="1" x14ac:dyDescent="0.25">
      <c r="A33" s="11"/>
      <c r="B33" s="54" t="s">
        <v>53</v>
      </c>
      <c r="C33" s="54"/>
      <c r="D33" s="54"/>
      <c r="E33" s="54"/>
      <c r="F33" s="54"/>
      <c r="G33" s="54"/>
      <c r="H33" s="12">
        <v>18</v>
      </c>
      <c r="I33" s="13" t="s">
        <v>10</v>
      </c>
      <c r="J33" s="12">
        <f>SUM(I24:I32)</f>
        <v>4</v>
      </c>
    </row>
    <row r="34" spans="1:10" ht="32.25" thickBot="1" x14ac:dyDescent="0.25">
      <c r="A34" s="14">
        <v>3</v>
      </c>
      <c r="B34" s="47" t="s">
        <v>163</v>
      </c>
      <c r="C34" s="47"/>
      <c r="D34" s="47"/>
      <c r="E34" s="47"/>
      <c r="F34" s="47"/>
      <c r="G34" s="47"/>
      <c r="H34" s="47"/>
      <c r="I34" s="14" t="s">
        <v>147</v>
      </c>
      <c r="J34" s="14" t="s">
        <v>148</v>
      </c>
    </row>
    <row r="35" spans="1:10" ht="36.75" customHeight="1" thickBot="1" x14ac:dyDescent="0.25">
      <c r="A35" s="4" t="s">
        <v>26</v>
      </c>
      <c r="B35" s="46" t="s">
        <v>29</v>
      </c>
      <c r="C35" s="46"/>
      <c r="D35" s="46"/>
      <c r="E35" s="46"/>
      <c r="F35" s="46"/>
      <c r="G35" s="46"/>
      <c r="H35" s="46"/>
      <c r="I35" s="12">
        <v>2</v>
      </c>
      <c r="J35" s="12"/>
    </row>
    <row r="36" spans="1:10" ht="52.5" customHeight="1" thickBot="1" x14ac:dyDescent="0.25">
      <c r="A36" s="4" t="s">
        <v>27</v>
      </c>
      <c r="B36" s="46" t="s">
        <v>30</v>
      </c>
      <c r="C36" s="46"/>
      <c r="D36" s="46"/>
      <c r="E36" s="46"/>
      <c r="F36" s="46"/>
      <c r="G36" s="46"/>
      <c r="H36" s="46"/>
      <c r="I36" s="12">
        <v>2</v>
      </c>
      <c r="J36" s="12"/>
    </row>
    <row r="37" spans="1:10" ht="100.5" customHeight="1" thickBot="1" x14ac:dyDescent="0.25">
      <c r="A37" s="4" t="s">
        <v>28</v>
      </c>
      <c r="B37" s="46" t="s">
        <v>31</v>
      </c>
      <c r="C37" s="46"/>
      <c r="D37" s="46"/>
      <c r="E37" s="46"/>
      <c r="F37" s="46"/>
      <c r="G37" s="46"/>
      <c r="H37" s="46"/>
      <c r="I37" s="12">
        <v>2</v>
      </c>
      <c r="J37" s="12"/>
    </row>
    <row r="38" spans="1:10" ht="22.5" customHeight="1" thickBot="1" x14ac:dyDescent="0.25">
      <c r="A38" s="4">
        <v>3.4</v>
      </c>
      <c r="B38" s="46" t="s">
        <v>32</v>
      </c>
      <c r="C38" s="46"/>
      <c r="D38" s="46"/>
      <c r="E38" s="46"/>
      <c r="F38" s="46"/>
      <c r="G38" s="46"/>
      <c r="H38" s="46"/>
      <c r="I38" s="12">
        <v>2</v>
      </c>
      <c r="J38" s="12"/>
    </row>
    <row r="39" spans="1:10" ht="76.5" customHeight="1" thickBot="1" x14ac:dyDescent="0.25">
      <c r="A39" s="4">
        <v>3.5</v>
      </c>
      <c r="B39" s="46" t="s">
        <v>33</v>
      </c>
      <c r="C39" s="46"/>
      <c r="D39" s="46"/>
      <c r="E39" s="46"/>
      <c r="F39" s="46"/>
      <c r="G39" s="46"/>
      <c r="H39" s="46"/>
      <c r="I39" s="12">
        <v>2</v>
      </c>
      <c r="J39" s="12"/>
    </row>
    <row r="40" spans="1:10" ht="64.5" customHeight="1" thickBot="1" x14ac:dyDescent="0.25">
      <c r="A40" s="4" t="s">
        <v>22</v>
      </c>
      <c r="B40" s="46" t="s">
        <v>35</v>
      </c>
      <c r="C40" s="46"/>
      <c r="D40" s="46"/>
      <c r="E40" s="46"/>
      <c r="F40" s="46"/>
      <c r="G40" s="46"/>
      <c r="H40" s="46"/>
      <c r="I40" s="12">
        <v>0</v>
      </c>
      <c r="J40" s="12"/>
    </row>
    <row r="41" spans="1:10" ht="36.75" customHeight="1" thickBot="1" x14ac:dyDescent="0.25">
      <c r="A41" s="4" t="s">
        <v>23</v>
      </c>
      <c r="B41" s="46" t="s">
        <v>34</v>
      </c>
      <c r="C41" s="46"/>
      <c r="D41" s="46"/>
      <c r="E41" s="46"/>
      <c r="F41" s="46"/>
      <c r="G41" s="46"/>
      <c r="H41" s="46"/>
      <c r="I41" s="12">
        <v>0</v>
      </c>
      <c r="J41" s="12"/>
    </row>
    <row r="42" spans="1:10" ht="45.75" customHeight="1" thickBot="1" x14ac:dyDescent="0.25">
      <c r="A42" s="4" t="s">
        <v>24</v>
      </c>
      <c r="B42" s="46" t="s">
        <v>36</v>
      </c>
      <c r="C42" s="46"/>
      <c r="D42" s="46"/>
      <c r="E42" s="46"/>
      <c r="F42" s="46"/>
      <c r="G42" s="46"/>
      <c r="H42" s="46"/>
      <c r="I42" s="12">
        <v>0</v>
      </c>
      <c r="J42" s="12"/>
    </row>
    <row r="43" spans="1:10" ht="22.5" customHeight="1" thickBot="1" x14ac:dyDescent="0.25">
      <c r="A43" s="4" t="s">
        <v>25</v>
      </c>
      <c r="B43" s="46" t="s">
        <v>37</v>
      </c>
      <c r="C43" s="46"/>
      <c r="D43" s="46"/>
      <c r="E43" s="46"/>
      <c r="F43" s="46"/>
      <c r="G43" s="46"/>
      <c r="H43" s="46"/>
      <c r="I43" s="12">
        <v>0</v>
      </c>
      <c r="J43" s="12"/>
    </row>
    <row r="44" spans="1:10" ht="15.75" customHeight="1" thickBot="1" x14ac:dyDescent="0.25">
      <c r="A44" s="12"/>
      <c r="B44" s="53" t="s">
        <v>53</v>
      </c>
      <c r="C44" s="53"/>
      <c r="D44" s="53"/>
      <c r="E44" s="53"/>
      <c r="F44" s="53"/>
      <c r="G44" s="53"/>
      <c r="H44" s="12">
        <v>18</v>
      </c>
      <c r="I44" s="12" t="s">
        <v>145</v>
      </c>
      <c r="J44" s="12">
        <f>SUM(I35:I43)</f>
        <v>10</v>
      </c>
    </row>
    <row r="45" spans="1:10" ht="32.25" thickBot="1" x14ac:dyDescent="0.25">
      <c r="A45" s="15">
        <v>4</v>
      </c>
      <c r="B45" s="47" t="s">
        <v>162</v>
      </c>
      <c r="C45" s="47"/>
      <c r="D45" s="47"/>
      <c r="E45" s="47"/>
      <c r="F45" s="47"/>
      <c r="G45" s="47"/>
      <c r="H45" s="47"/>
      <c r="I45" s="14" t="s">
        <v>147</v>
      </c>
      <c r="J45" s="14" t="s">
        <v>148</v>
      </c>
    </row>
    <row r="46" spans="1:10" ht="48.75" customHeight="1" thickBot="1" x14ac:dyDescent="0.25">
      <c r="A46" s="4" t="s">
        <v>38</v>
      </c>
      <c r="B46" s="46" t="s">
        <v>40</v>
      </c>
      <c r="C46" s="46"/>
      <c r="D46" s="46"/>
      <c r="E46" s="46"/>
      <c r="F46" s="46"/>
      <c r="G46" s="46"/>
      <c r="H46" s="46"/>
      <c r="I46" s="12">
        <v>0</v>
      </c>
      <c r="J46" s="12"/>
    </row>
    <row r="47" spans="1:10" ht="39.75" customHeight="1" thickBot="1" x14ac:dyDescent="0.25">
      <c r="A47" s="4" t="s">
        <v>39</v>
      </c>
      <c r="B47" s="46" t="s">
        <v>41</v>
      </c>
      <c r="C47" s="46"/>
      <c r="D47" s="46"/>
      <c r="E47" s="46"/>
      <c r="F47" s="46"/>
      <c r="G47" s="46"/>
      <c r="H47" s="46"/>
      <c r="I47" s="12">
        <v>1</v>
      </c>
      <c r="J47" s="12"/>
    </row>
    <row r="48" spans="1:10" ht="13.5" customHeight="1" thickBot="1" x14ac:dyDescent="0.25">
      <c r="A48" s="12"/>
      <c r="B48" s="53" t="s">
        <v>53</v>
      </c>
      <c r="C48" s="53"/>
      <c r="D48" s="53"/>
      <c r="E48" s="53"/>
      <c r="F48" s="53"/>
      <c r="G48" s="53"/>
      <c r="H48" s="12">
        <v>4</v>
      </c>
      <c r="I48" s="16" t="s">
        <v>10</v>
      </c>
      <c r="J48" s="12">
        <f>SUM(I46:I47)</f>
        <v>1</v>
      </c>
    </row>
    <row r="49" spans="1:10" ht="32.25" thickBot="1" x14ac:dyDescent="0.25">
      <c r="A49" s="15">
        <v>5</v>
      </c>
      <c r="B49" s="47" t="s">
        <v>42</v>
      </c>
      <c r="C49" s="47"/>
      <c r="D49" s="47"/>
      <c r="E49" s="47"/>
      <c r="F49" s="47"/>
      <c r="G49" s="47"/>
      <c r="H49" s="47"/>
      <c r="I49" s="14" t="s">
        <v>147</v>
      </c>
      <c r="J49" s="14" t="s">
        <v>148</v>
      </c>
    </row>
    <row r="50" spans="1:10" ht="53.25" customHeight="1" thickBot="1" x14ac:dyDescent="0.25">
      <c r="A50" s="4" t="s">
        <v>43</v>
      </c>
      <c r="B50" s="46" t="s">
        <v>48</v>
      </c>
      <c r="C50" s="46"/>
      <c r="D50" s="46"/>
      <c r="E50" s="46"/>
      <c r="F50" s="46"/>
      <c r="G50" s="46"/>
      <c r="H50" s="46"/>
      <c r="I50" s="12" t="s">
        <v>155</v>
      </c>
      <c r="J50" s="12"/>
    </row>
    <row r="51" spans="1:10" ht="56.25" customHeight="1" thickBot="1" x14ac:dyDescent="0.25">
      <c r="A51" s="4" t="s">
        <v>44</v>
      </c>
      <c r="B51" s="46" t="s">
        <v>49</v>
      </c>
      <c r="C51" s="46"/>
      <c r="D51" s="46"/>
      <c r="E51" s="46"/>
      <c r="F51" s="46"/>
      <c r="G51" s="46"/>
      <c r="H51" s="46"/>
      <c r="I51" s="12" t="s">
        <v>155</v>
      </c>
      <c r="J51" s="12"/>
    </row>
    <row r="52" spans="1:10" ht="63" customHeight="1" thickBot="1" x14ac:dyDescent="0.25">
      <c r="A52" s="4" t="s">
        <v>45</v>
      </c>
      <c r="B52" s="46" t="s">
        <v>50</v>
      </c>
      <c r="C52" s="46"/>
      <c r="D52" s="46"/>
      <c r="E52" s="46"/>
      <c r="F52" s="46"/>
      <c r="G52" s="46"/>
      <c r="H52" s="46"/>
      <c r="I52" s="12" t="s">
        <v>155</v>
      </c>
      <c r="J52" s="12"/>
    </row>
    <row r="53" spans="1:10" ht="54.75" customHeight="1" thickBot="1" x14ac:dyDescent="0.25">
      <c r="A53" s="4" t="s">
        <v>46</v>
      </c>
      <c r="B53" s="46" t="s">
        <v>51</v>
      </c>
      <c r="C53" s="46"/>
      <c r="D53" s="46"/>
      <c r="E53" s="46"/>
      <c r="F53" s="46"/>
      <c r="G53" s="46"/>
      <c r="H53" s="46"/>
      <c r="I53" s="12" t="s">
        <v>155</v>
      </c>
      <c r="J53" s="12"/>
    </row>
    <row r="54" spans="1:10" ht="38.25" customHeight="1" thickBot="1" x14ac:dyDescent="0.25">
      <c r="A54" s="4" t="s">
        <v>47</v>
      </c>
      <c r="B54" s="46" t="s">
        <v>52</v>
      </c>
      <c r="C54" s="46"/>
      <c r="D54" s="46"/>
      <c r="E54" s="46"/>
      <c r="F54" s="46"/>
      <c r="G54" s="46"/>
      <c r="H54" s="46"/>
      <c r="I54" s="12" t="s">
        <v>155</v>
      </c>
      <c r="J54" s="12"/>
    </row>
    <row r="55" spans="1:10" ht="15.75" customHeight="1" thickBot="1" x14ac:dyDescent="0.25">
      <c r="A55" s="12"/>
      <c r="B55" s="53" t="s">
        <v>53</v>
      </c>
      <c r="C55" s="53"/>
      <c r="D55" s="53"/>
      <c r="E55" s="53"/>
      <c r="F55" s="53"/>
      <c r="G55" s="53"/>
      <c r="H55" s="12">
        <v>10</v>
      </c>
      <c r="I55" s="16" t="s">
        <v>10</v>
      </c>
      <c r="J55" s="12">
        <f>SUM(I50:I54)</f>
        <v>0</v>
      </c>
    </row>
    <row r="56" spans="1:10" ht="32.25" thickBot="1" x14ac:dyDescent="0.25">
      <c r="A56" s="14">
        <v>6</v>
      </c>
      <c r="B56" s="47" t="s">
        <v>54</v>
      </c>
      <c r="C56" s="47"/>
      <c r="D56" s="47"/>
      <c r="E56" s="47"/>
      <c r="F56" s="47"/>
      <c r="G56" s="47"/>
      <c r="H56" s="47"/>
      <c r="I56" s="14" t="s">
        <v>147</v>
      </c>
      <c r="J56" s="14" t="s">
        <v>148</v>
      </c>
    </row>
    <row r="57" spans="1:10" ht="81" customHeight="1" thickBot="1" x14ac:dyDescent="0.25">
      <c r="A57" s="4" t="s">
        <v>55</v>
      </c>
      <c r="B57" s="46" t="s">
        <v>60</v>
      </c>
      <c r="C57" s="46"/>
      <c r="D57" s="46"/>
      <c r="E57" s="46"/>
      <c r="F57" s="46"/>
      <c r="G57" s="46"/>
      <c r="H57" s="46"/>
      <c r="I57" s="12">
        <v>0</v>
      </c>
      <c r="J57" s="12"/>
    </row>
    <row r="58" spans="1:10" ht="77.25" customHeight="1" thickBot="1" x14ac:dyDescent="0.25">
      <c r="A58" s="4" t="s">
        <v>56</v>
      </c>
      <c r="B58" s="46" t="s">
        <v>61</v>
      </c>
      <c r="C58" s="46"/>
      <c r="D58" s="46"/>
      <c r="E58" s="46"/>
      <c r="F58" s="46"/>
      <c r="G58" s="46"/>
      <c r="H58" s="46"/>
      <c r="I58" s="12">
        <v>0</v>
      </c>
      <c r="J58" s="12"/>
    </row>
    <row r="59" spans="1:10" ht="98.25" customHeight="1" thickBot="1" x14ac:dyDescent="0.25">
      <c r="A59" s="4" t="s">
        <v>57</v>
      </c>
      <c r="B59" s="46" t="s">
        <v>62</v>
      </c>
      <c r="C59" s="46"/>
      <c r="D59" s="46"/>
      <c r="E59" s="46"/>
      <c r="F59" s="46"/>
      <c r="G59" s="46"/>
      <c r="H59" s="46"/>
      <c r="I59" s="12">
        <v>0</v>
      </c>
      <c r="J59" s="12"/>
    </row>
    <row r="60" spans="1:10" ht="69" customHeight="1" thickBot="1" x14ac:dyDescent="0.25">
      <c r="A60" s="4" t="s">
        <v>58</v>
      </c>
      <c r="B60" s="46" t="s">
        <v>63</v>
      </c>
      <c r="C60" s="46"/>
      <c r="D60" s="46"/>
      <c r="E60" s="46"/>
      <c r="F60" s="46"/>
      <c r="G60" s="46"/>
      <c r="H60" s="46"/>
      <c r="I60" s="12">
        <v>0</v>
      </c>
      <c r="J60" s="12"/>
    </row>
    <row r="61" spans="1:10" ht="76.5" customHeight="1" thickBot="1" x14ac:dyDescent="0.25">
      <c r="A61" s="4" t="s">
        <v>59</v>
      </c>
      <c r="B61" s="46" t="s">
        <v>64</v>
      </c>
      <c r="C61" s="46"/>
      <c r="D61" s="46"/>
      <c r="E61" s="46"/>
      <c r="F61" s="46"/>
      <c r="G61" s="46"/>
      <c r="H61" s="46"/>
      <c r="I61" s="12">
        <v>0</v>
      </c>
      <c r="J61" s="12"/>
    </row>
    <row r="62" spans="1:10" ht="15.75" customHeight="1" thickBot="1" x14ac:dyDescent="0.25">
      <c r="A62" s="4"/>
      <c r="B62" s="49" t="s">
        <v>53</v>
      </c>
      <c r="C62" s="49"/>
      <c r="D62" s="49"/>
      <c r="E62" s="49"/>
      <c r="F62" s="49"/>
      <c r="G62" s="49"/>
      <c r="H62" s="9">
        <v>10</v>
      </c>
      <c r="I62" s="21" t="s">
        <v>10</v>
      </c>
      <c r="J62" s="4">
        <f>SUM(I57:I61)</f>
        <v>0</v>
      </c>
    </row>
    <row r="63" spans="1:10" ht="19.5" thickBot="1" x14ac:dyDescent="0.25">
      <c r="A63" s="8" t="s">
        <v>65</v>
      </c>
      <c r="B63" s="50" t="s">
        <v>136</v>
      </c>
      <c r="C63" s="50"/>
      <c r="D63" s="50"/>
      <c r="E63" s="50"/>
      <c r="F63" s="50"/>
      <c r="G63" s="50"/>
      <c r="H63" s="50"/>
      <c r="I63" s="50"/>
      <c r="J63" s="50"/>
    </row>
    <row r="64" spans="1:10" ht="38.25" thickBot="1" x14ac:dyDescent="0.25">
      <c r="A64" s="8">
        <v>1</v>
      </c>
      <c r="B64" s="50" t="s">
        <v>161</v>
      </c>
      <c r="C64" s="50"/>
      <c r="D64" s="50"/>
      <c r="E64" s="50"/>
      <c r="F64" s="50"/>
      <c r="G64" s="50"/>
      <c r="H64" s="50"/>
      <c r="I64" s="8" t="s">
        <v>147</v>
      </c>
      <c r="J64" s="8" t="s">
        <v>148</v>
      </c>
    </row>
    <row r="65" spans="1:10" ht="62.25" customHeight="1" thickBot="1" x14ac:dyDescent="0.25">
      <c r="A65" s="4" t="s">
        <v>3</v>
      </c>
      <c r="B65" s="46" t="s">
        <v>66</v>
      </c>
      <c r="C65" s="46"/>
      <c r="D65" s="46"/>
      <c r="E65" s="46"/>
      <c r="F65" s="46"/>
      <c r="G65" s="46"/>
      <c r="H65" s="46"/>
      <c r="I65" s="4">
        <v>0</v>
      </c>
      <c r="J65" s="4"/>
    </row>
    <row r="66" spans="1:10" ht="121.5" customHeight="1" thickBot="1" x14ac:dyDescent="0.25">
      <c r="A66" s="4" t="s">
        <v>5</v>
      </c>
      <c r="B66" s="46" t="s">
        <v>67</v>
      </c>
      <c r="C66" s="46"/>
      <c r="D66" s="46"/>
      <c r="E66" s="46"/>
      <c r="F66" s="46"/>
      <c r="G66" s="46"/>
      <c r="H66" s="46"/>
      <c r="I66" s="4">
        <v>0</v>
      </c>
      <c r="J66" s="4"/>
    </row>
    <row r="67" spans="1:10" ht="61.5" customHeight="1" thickBot="1" x14ac:dyDescent="0.25">
      <c r="A67" s="4" t="s">
        <v>6</v>
      </c>
      <c r="B67" s="46" t="s">
        <v>68</v>
      </c>
      <c r="C67" s="46"/>
      <c r="D67" s="46"/>
      <c r="E67" s="46"/>
      <c r="F67" s="46"/>
      <c r="G67" s="46"/>
      <c r="H67" s="46"/>
      <c r="I67" s="4">
        <v>0</v>
      </c>
      <c r="J67" s="4"/>
    </row>
    <row r="68" spans="1:10" ht="96" customHeight="1" thickBot="1" x14ac:dyDescent="0.25">
      <c r="A68" s="4" t="s">
        <v>7</v>
      </c>
      <c r="B68" s="46" t="s">
        <v>69</v>
      </c>
      <c r="C68" s="46"/>
      <c r="D68" s="46"/>
      <c r="E68" s="46"/>
      <c r="F68" s="46"/>
      <c r="G68" s="46"/>
      <c r="H68" s="46"/>
      <c r="I68" s="4">
        <v>0</v>
      </c>
      <c r="J68" s="4"/>
    </row>
    <row r="69" spans="1:10" ht="15.75" customHeight="1" thickBot="1" x14ac:dyDescent="0.25">
      <c r="A69" s="4"/>
      <c r="B69" s="49" t="s">
        <v>53</v>
      </c>
      <c r="C69" s="49"/>
      <c r="D69" s="49"/>
      <c r="E69" s="49"/>
      <c r="F69" s="49"/>
      <c r="G69" s="49"/>
      <c r="H69" s="9">
        <v>8</v>
      </c>
      <c r="I69" s="9" t="s">
        <v>10</v>
      </c>
      <c r="J69" s="4">
        <f>SUM(I65:I68)</f>
        <v>0</v>
      </c>
    </row>
    <row r="70" spans="1:10" ht="38.25" thickBot="1" x14ac:dyDescent="0.25">
      <c r="A70" s="8">
        <v>2</v>
      </c>
      <c r="B70" s="50" t="s">
        <v>70</v>
      </c>
      <c r="C70" s="50"/>
      <c r="D70" s="50"/>
      <c r="E70" s="50"/>
      <c r="F70" s="50"/>
      <c r="G70" s="50"/>
      <c r="H70" s="50"/>
      <c r="I70" s="8" t="s">
        <v>147</v>
      </c>
      <c r="J70" s="8" t="s">
        <v>148</v>
      </c>
    </row>
    <row r="71" spans="1:10" ht="94.5" customHeight="1" thickBot="1" x14ac:dyDescent="0.25">
      <c r="A71" s="4" t="s">
        <v>71</v>
      </c>
      <c r="B71" s="46" t="s">
        <v>73</v>
      </c>
      <c r="C71" s="46"/>
      <c r="D71" s="46"/>
      <c r="E71" s="46"/>
      <c r="F71" s="46"/>
      <c r="G71" s="46"/>
      <c r="H71" s="46"/>
      <c r="I71" s="4">
        <v>0</v>
      </c>
      <c r="J71" s="4"/>
    </row>
    <row r="72" spans="1:10" ht="49.5" customHeight="1" thickBot="1" x14ac:dyDescent="0.25">
      <c r="A72" s="4" t="s">
        <v>72</v>
      </c>
      <c r="B72" s="46" t="s">
        <v>74</v>
      </c>
      <c r="C72" s="46"/>
      <c r="D72" s="46"/>
      <c r="E72" s="46"/>
      <c r="F72" s="46"/>
      <c r="G72" s="46"/>
      <c r="H72" s="46"/>
      <c r="I72" s="4">
        <v>0</v>
      </c>
      <c r="J72" s="4"/>
    </row>
    <row r="73" spans="1:10" ht="15.75" customHeight="1" thickBot="1" x14ac:dyDescent="0.25">
      <c r="A73" s="4"/>
      <c r="B73" s="49" t="s">
        <v>53</v>
      </c>
      <c r="C73" s="49"/>
      <c r="D73" s="49"/>
      <c r="E73" s="49"/>
      <c r="F73" s="49"/>
      <c r="G73" s="49"/>
      <c r="H73" s="9">
        <v>4</v>
      </c>
      <c r="I73" s="9" t="s">
        <v>10</v>
      </c>
      <c r="J73" s="4">
        <f>SUM(I71:I72)</f>
        <v>0</v>
      </c>
    </row>
    <row r="74" spans="1:10" ht="38.25" thickBot="1" x14ac:dyDescent="0.25">
      <c r="A74" s="17">
        <v>3</v>
      </c>
      <c r="B74" s="55" t="s">
        <v>75</v>
      </c>
      <c r="C74" s="55"/>
      <c r="D74" s="55"/>
      <c r="E74" s="55"/>
      <c r="F74" s="55"/>
      <c r="G74" s="55"/>
      <c r="H74" s="55"/>
      <c r="I74" s="8" t="s">
        <v>147</v>
      </c>
      <c r="J74" s="8" t="s">
        <v>148</v>
      </c>
    </row>
    <row r="75" spans="1:10" ht="58.5" customHeight="1" thickBot="1" x14ac:dyDescent="0.25">
      <c r="A75" s="4" t="s">
        <v>26</v>
      </c>
      <c r="B75" s="46" t="s">
        <v>76</v>
      </c>
      <c r="C75" s="46"/>
      <c r="D75" s="46"/>
      <c r="E75" s="46"/>
      <c r="F75" s="46"/>
      <c r="G75" s="46"/>
      <c r="H75" s="46"/>
      <c r="I75" s="4">
        <v>0</v>
      </c>
      <c r="J75" s="4"/>
    </row>
    <row r="76" spans="1:10" ht="57.75" customHeight="1" thickBot="1" x14ac:dyDescent="0.25">
      <c r="A76" s="4" t="s">
        <v>27</v>
      </c>
      <c r="B76" s="46" t="s">
        <v>77</v>
      </c>
      <c r="C76" s="46"/>
      <c r="D76" s="46"/>
      <c r="E76" s="46"/>
      <c r="F76" s="46"/>
      <c r="G76" s="46"/>
      <c r="H76" s="46"/>
      <c r="I76" s="4">
        <v>0</v>
      </c>
      <c r="J76" s="4"/>
    </row>
    <row r="77" spans="1:10" ht="61.5" customHeight="1" thickBot="1" x14ac:dyDescent="0.25">
      <c r="A77" s="4" t="s">
        <v>28</v>
      </c>
      <c r="B77" s="46" t="s">
        <v>78</v>
      </c>
      <c r="C77" s="46"/>
      <c r="D77" s="46"/>
      <c r="E77" s="46"/>
      <c r="F77" s="46"/>
      <c r="G77" s="46"/>
      <c r="H77" s="46"/>
      <c r="I77" s="4">
        <v>0</v>
      </c>
      <c r="J77" s="4"/>
    </row>
    <row r="78" spans="1:10" ht="15.75" customHeight="1" thickBot="1" x14ac:dyDescent="0.25">
      <c r="A78" s="4"/>
      <c r="B78" s="49" t="s">
        <v>53</v>
      </c>
      <c r="C78" s="49"/>
      <c r="D78" s="49"/>
      <c r="E78" s="49"/>
      <c r="F78" s="49"/>
      <c r="G78" s="49"/>
      <c r="H78" s="9">
        <v>6</v>
      </c>
      <c r="I78" s="9" t="s">
        <v>10</v>
      </c>
      <c r="J78" s="4">
        <f>SUM(I75:I77)</f>
        <v>0</v>
      </c>
    </row>
    <row r="79" spans="1:10" ht="38.25" thickBot="1" x14ac:dyDescent="0.25">
      <c r="A79" s="8">
        <v>4</v>
      </c>
      <c r="B79" s="50" t="s">
        <v>79</v>
      </c>
      <c r="C79" s="50"/>
      <c r="D79" s="50"/>
      <c r="E79" s="50"/>
      <c r="F79" s="50"/>
      <c r="G79" s="50"/>
      <c r="H79" s="50"/>
      <c r="I79" s="8" t="s">
        <v>147</v>
      </c>
      <c r="J79" s="8" t="s">
        <v>148</v>
      </c>
    </row>
    <row r="80" spans="1:10" ht="59.25" customHeight="1" thickBot="1" x14ac:dyDescent="0.25">
      <c r="A80" s="4" t="s">
        <v>38</v>
      </c>
      <c r="B80" s="46" t="s">
        <v>80</v>
      </c>
      <c r="C80" s="46"/>
      <c r="D80" s="46"/>
      <c r="E80" s="46"/>
      <c r="F80" s="46"/>
      <c r="G80" s="46"/>
      <c r="H80" s="46"/>
      <c r="I80" s="4">
        <v>0</v>
      </c>
      <c r="J80" s="4"/>
    </row>
    <row r="81" spans="1:10" ht="96.75" customHeight="1" thickBot="1" x14ac:dyDescent="0.25">
      <c r="A81" s="4" t="s">
        <v>39</v>
      </c>
      <c r="B81" s="46" t="s">
        <v>269</v>
      </c>
      <c r="C81" s="46"/>
      <c r="D81" s="46"/>
      <c r="E81" s="46"/>
      <c r="F81" s="46"/>
      <c r="G81" s="46"/>
      <c r="H81" s="46"/>
      <c r="I81" s="4">
        <v>0</v>
      </c>
      <c r="J81" s="4"/>
    </row>
    <row r="82" spans="1:10" ht="15.75" customHeight="1" thickBot="1" x14ac:dyDescent="0.25">
      <c r="A82" s="4"/>
      <c r="B82" s="49" t="s">
        <v>53</v>
      </c>
      <c r="C82" s="49"/>
      <c r="D82" s="49"/>
      <c r="E82" s="49"/>
      <c r="F82" s="49"/>
      <c r="G82" s="49"/>
      <c r="H82" s="9">
        <v>4</v>
      </c>
      <c r="I82" s="9" t="s">
        <v>10</v>
      </c>
      <c r="J82" s="4">
        <f>SUM(I80:I81)</f>
        <v>0</v>
      </c>
    </row>
    <row r="83" spans="1:10" ht="38.25" thickBot="1" x14ac:dyDescent="0.25">
      <c r="A83" s="8">
        <v>5</v>
      </c>
      <c r="B83" s="50" t="s">
        <v>81</v>
      </c>
      <c r="C83" s="50"/>
      <c r="D83" s="50"/>
      <c r="E83" s="50"/>
      <c r="F83" s="50"/>
      <c r="G83" s="50"/>
      <c r="H83" s="50"/>
      <c r="I83" s="8" t="s">
        <v>147</v>
      </c>
      <c r="J83" s="8" t="s">
        <v>148</v>
      </c>
    </row>
    <row r="84" spans="1:10" ht="76.5" customHeight="1" thickBot="1" x14ac:dyDescent="0.25">
      <c r="A84" s="4" t="s">
        <v>43</v>
      </c>
      <c r="B84" s="46" t="s">
        <v>82</v>
      </c>
      <c r="C84" s="46"/>
      <c r="D84" s="46"/>
      <c r="E84" s="46"/>
      <c r="F84" s="46"/>
      <c r="G84" s="46"/>
      <c r="H84" s="46"/>
      <c r="I84" s="4">
        <v>0</v>
      </c>
      <c r="J84" s="4"/>
    </row>
    <row r="85" spans="1:10" ht="76.5" customHeight="1" thickBot="1" x14ac:dyDescent="0.25">
      <c r="A85" s="4" t="s">
        <v>44</v>
      </c>
      <c r="B85" s="46" t="s">
        <v>83</v>
      </c>
      <c r="C85" s="46"/>
      <c r="D85" s="46"/>
      <c r="E85" s="46"/>
      <c r="F85" s="46"/>
      <c r="G85" s="46"/>
      <c r="H85" s="46"/>
      <c r="I85" s="4">
        <v>0</v>
      </c>
      <c r="J85" s="4"/>
    </row>
    <row r="86" spans="1:10" ht="15.75" customHeight="1" thickBot="1" x14ac:dyDescent="0.25">
      <c r="A86" s="4"/>
      <c r="B86" s="49" t="s">
        <v>53</v>
      </c>
      <c r="C86" s="49"/>
      <c r="D86" s="49"/>
      <c r="E86" s="49"/>
      <c r="F86" s="49"/>
      <c r="G86" s="49"/>
      <c r="H86" s="9">
        <v>4</v>
      </c>
      <c r="I86" s="9" t="s">
        <v>10</v>
      </c>
      <c r="J86" s="4">
        <f>SUM(I84:I85)</f>
        <v>0</v>
      </c>
    </row>
    <row r="87" spans="1:10" ht="32.25" customHeight="1" thickBot="1" x14ac:dyDescent="0.25">
      <c r="A87" s="8">
        <v>6</v>
      </c>
      <c r="B87" s="50" t="s">
        <v>84</v>
      </c>
      <c r="C87" s="50"/>
      <c r="D87" s="50"/>
      <c r="E87" s="50"/>
      <c r="F87" s="50"/>
      <c r="G87" s="50"/>
      <c r="H87" s="50"/>
      <c r="I87" s="8" t="s">
        <v>147</v>
      </c>
      <c r="J87" s="8" t="s">
        <v>148</v>
      </c>
    </row>
    <row r="88" spans="1:10" ht="40.5" customHeight="1" thickBot="1" x14ac:dyDescent="0.25">
      <c r="A88" s="4" t="s">
        <v>55</v>
      </c>
      <c r="B88" s="46" t="s">
        <v>85</v>
      </c>
      <c r="C88" s="46"/>
      <c r="D88" s="46"/>
      <c r="E88" s="46"/>
      <c r="F88" s="46"/>
      <c r="G88" s="46"/>
      <c r="H88" s="46"/>
      <c r="I88" s="4" t="s">
        <v>155</v>
      </c>
      <c r="J88" s="4"/>
    </row>
    <row r="89" spans="1:10" ht="60" customHeight="1" thickBot="1" x14ac:dyDescent="0.25">
      <c r="A89" s="4" t="s">
        <v>56</v>
      </c>
      <c r="B89" s="46" t="s">
        <v>86</v>
      </c>
      <c r="C89" s="46"/>
      <c r="D89" s="46"/>
      <c r="E89" s="46"/>
      <c r="F89" s="46"/>
      <c r="G89" s="46"/>
      <c r="H89" s="46"/>
      <c r="I89" s="4" t="s">
        <v>155</v>
      </c>
      <c r="J89" s="4"/>
    </row>
    <row r="90" spans="1:10" ht="42" customHeight="1" thickBot="1" x14ac:dyDescent="0.25">
      <c r="A90" s="4" t="s">
        <v>57</v>
      </c>
      <c r="B90" s="46" t="s">
        <v>87</v>
      </c>
      <c r="C90" s="46"/>
      <c r="D90" s="46"/>
      <c r="E90" s="46"/>
      <c r="F90" s="46"/>
      <c r="G90" s="46"/>
      <c r="H90" s="46"/>
      <c r="I90" s="4">
        <v>0</v>
      </c>
      <c r="J90" s="4"/>
    </row>
    <row r="91" spans="1:10" ht="15.75" customHeight="1" thickBot="1" x14ac:dyDescent="0.25">
      <c r="A91" s="4"/>
      <c r="B91" s="49" t="s">
        <v>53</v>
      </c>
      <c r="C91" s="49"/>
      <c r="D91" s="49"/>
      <c r="E91" s="49"/>
      <c r="F91" s="49"/>
      <c r="G91" s="49"/>
      <c r="H91" s="9">
        <v>6</v>
      </c>
      <c r="I91" s="9" t="s">
        <v>10</v>
      </c>
      <c r="J91" s="4">
        <f>SUM(I88:I90)</f>
        <v>0</v>
      </c>
    </row>
    <row r="92" spans="1:10" ht="38.25" thickBot="1" x14ac:dyDescent="0.25">
      <c r="A92" s="8">
        <v>7</v>
      </c>
      <c r="B92" s="50" t="s">
        <v>88</v>
      </c>
      <c r="C92" s="50"/>
      <c r="D92" s="50"/>
      <c r="E92" s="50"/>
      <c r="F92" s="50"/>
      <c r="G92" s="50"/>
      <c r="H92" s="50"/>
      <c r="I92" s="8" t="s">
        <v>147</v>
      </c>
      <c r="J92" s="8" t="s">
        <v>148</v>
      </c>
    </row>
    <row r="93" spans="1:10" ht="56.25" customHeight="1" thickBot="1" x14ac:dyDescent="0.25">
      <c r="A93" s="4" t="s">
        <v>89</v>
      </c>
      <c r="B93" s="46" t="s">
        <v>92</v>
      </c>
      <c r="C93" s="46"/>
      <c r="D93" s="46"/>
      <c r="E93" s="46"/>
      <c r="F93" s="46"/>
      <c r="G93" s="46"/>
      <c r="H93" s="46"/>
      <c r="I93" s="4">
        <v>2</v>
      </c>
      <c r="J93" s="4"/>
    </row>
    <row r="94" spans="1:10" ht="39" customHeight="1" thickBot="1" x14ac:dyDescent="0.25">
      <c r="A94" s="4" t="s">
        <v>90</v>
      </c>
      <c r="B94" s="46" t="s">
        <v>93</v>
      </c>
      <c r="C94" s="46"/>
      <c r="D94" s="46"/>
      <c r="E94" s="46"/>
      <c r="F94" s="46"/>
      <c r="G94" s="46"/>
      <c r="H94" s="46"/>
      <c r="I94" s="4">
        <v>1</v>
      </c>
      <c r="J94" s="4"/>
    </row>
    <row r="95" spans="1:10" ht="56.25" customHeight="1" thickBot="1" x14ac:dyDescent="0.25">
      <c r="A95" s="4" t="s">
        <v>91</v>
      </c>
      <c r="B95" s="46" t="s">
        <v>94</v>
      </c>
      <c r="C95" s="46"/>
      <c r="D95" s="46"/>
      <c r="E95" s="46"/>
      <c r="F95" s="46"/>
      <c r="G95" s="46"/>
      <c r="H95" s="46"/>
      <c r="I95" s="4">
        <v>1</v>
      </c>
      <c r="J95" s="4"/>
    </row>
    <row r="96" spans="1:10" ht="15.75" customHeight="1" thickBot="1" x14ac:dyDescent="0.25">
      <c r="A96" s="4"/>
      <c r="B96" s="49" t="s">
        <v>53</v>
      </c>
      <c r="C96" s="49"/>
      <c r="D96" s="49"/>
      <c r="E96" s="49"/>
      <c r="F96" s="49"/>
      <c r="G96" s="49"/>
      <c r="H96" s="9">
        <v>6</v>
      </c>
      <c r="I96" s="9" t="s">
        <v>10</v>
      </c>
      <c r="J96" s="4">
        <f>SUM(I93:I95)</f>
        <v>4</v>
      </c>
    </row>
    <row r="97" spans="1:10" ht="38.25" thickBot="1" x14ac:dyDescent="0.25">
      <c r="A97" s="8">
        <v>8</v>
      </c>
      <c r="B97" s="50" t="s">
        <v>95</v>
      </c>
      <c r="C97" s="50"/>
      <c r="D97" s="50"/>
      <c r="E97" s="50"/>
      <c r="F97" s="50"/>
      <c r="G97" s="50"/>
      <c r="H97" s="50"/>
      <c r="I97" s="8" t="s">
        <v>147</v>
      </c>
      <c r="J97" s="8" t="s">
        <v>148</v>
      </c>
    </row>
    <row r="98" spans="1:10" ht="110.25" customHeight="1" thickBot="1" x14ac:dyDescent="0.25">
      <c r="A98" s="4" t="s">
        <v>96</v>
      </c>
      <c r="B98" s="46" t="s">
        <v>270</v>
      </c>
      <c r="C98" s="46"/>
      <c r="D98" s="46"/>
      <c r="E98" s="46"/>
      <c r="F98" s="46"/>
      <c r="G98" s="46"/>
      <c r="H98" s="46"/>
      <c r="I98" s="4">
        <v>0</v>
      </c>
      <c r="J98" s="4"/>
    </row>
    <row r="99" spans="1:10" ht="63.75" customHeight="1" thickBot="1" x14ac:dyDescent="0.25">
      <c r="A99" s="4" t="s">
        <v>97</v>
      </c>
      <c r="B99" s="46" t="s">
        <v>166</v>
      </c>
      <c r="C99" s="46"/>
      <c r="D99" s="46"/>
      <c r="E99" s="46"/>
      <c r="F99" s="46"/>
      <c r="G99" s="46"/>
      <c r="H99" s="46"/>
      <c r="I99" s="4">
        <v>0</v>
      </c>
      <c r="J99" s="4"/>
    </row>
    <row r="100" spans="1:10" ht="15.75" customHeight="1" thickBot="1" x14ac:dyDescent="0.25">
      <c r="A100" s="4"/>
      <c r="B100" s="49" t="s">
        <v>53</v>
      </c>
      <c r="C100" s="49"/>
      <c r="D100" s="49"/>
      <c r="E100" s="49"/>
      <c r="F100" s="49"/>
      <c r="G100" s="49"/>
      <c r="H100" s="9">
        <v>4</v>
      </c>
      <c r="I100" s="9" t="s">
        <v>10</v>
      </c>
      <c r="J100" s="4">
        <f>SUM(I98:I99)</f>
        <v>0</v>
      </c>
    </row>
    <row r="101" spans="1:10" ht="19.5" thickBot="1" x14ac:dyDescent="0.25">
      <c r="A101" s="50" t="s">
        <v>167</v>
      </c>
      <c r="B101" s="50"/>
      <c r="C101" s="50"/>
      <c r="D101" s="50"/>
      <c r="E101" s="50"/>
      <c r="F101" s="50"/>
      <c r="G101" s="50"/>
      <c r="H101" s="50"/>
      <c r="I101" s="50"/>
      <c r="J101" s="50"/>
    </row>
    <row r="102" spans="1:10" ht="15" customHeight="1" thickBot="1" x14ac:dyDescent="0.25">
      <c r="A102" s="50" t="s">
        <v>329</v>
      </c>
      <c r="B102" s="50"/>
      <c r="C102" s="50"/>
      <c r="D102" s="50"/>
      <c r="E102" s="50"/>
      <c r="F102" s="50"/>
      <c r="G102" s="50"/>
      <c r="H102" s="50"/>
      <c r="I102" s="50"/>
      <c r="J102" s="50"/>
    </row>
    <row r="103" spans="1:10" ht="15.75" customHeight="1" thickBot="1" x14ac:dyDescent="0.25">
      <c r="A103" s="8" t="s">
        <v>169</v>
      </c>
      <c r="B103" s="50" t="s">
        <v>1</v>
      </c>
      <c r="C103" s="50"/>
      <c r="D103" s="50"/>
      <c r="E103" s="50"/>
      <c r="F103" s="50"/>
      <c r="G103" s="50"/>
      <c r="H103" s="50"/>
      <c r="I103" s="50"/>
      <c r="J103" s="50"/>
    </row>
    <row r="104" spans="1:10" ht="68.25" customHeight="1" thickBot="1" x14ac:dyDescent="0.25">
      <c r="A104" s="10">
        <v>1</v>
      </c>
      <c r="B104" s="57" t="s">
        <v>168</v>
      </c>
      <c r="C104" s="57"/>
      <c r="D104" s="57"/>
      <c r="E104" s="57"/>
      <c r="F104" s="57"/>
      <c r="G104" s="57"/>
      <c r="H104" s="57"/>
      <c r="I104" s="8" t="s">
        <v>147</v>
      </c>
      <c r="J104" s="8" t="s">
        <v>148</v>
      </c>
    </row>
    <row r="105" spans="1:10" ht="19.5" thickBot="1" x14ac:dyDescent="0.25">
      <c r="A105" s="4" t="s">
        <v>3</v>
      </c>
      <c r="B105" s="56" t="s">
        <v>271</v>
      </c>
      <c r="C105" s="56"/>
      <c r="D105" s="56"/>
      <c r="E105" s="56"/>
      <c r="F105" s="56"/>
      <c r="G105" s="56"/>
      <c r="H105" s="56"/>
      <c r="I105" s="4">
        <v>1</v>
      </c>
      <c r="J105" s="4"/>
    </row>
    <row r="106" spans="1:10" ht="19.5" thickBot="1" x14ac:dyDescent="0.25">
      <c r="A106" s="4" t="s">
        <v>5</v>
      </c>
      <c r="B106" s="46" t="s">
        <v>272</v>
      </c>
      <c r="C106" s="46"/>
      <c r="D106" s="46"/>
      <c r="E106" s="46"/>
      <c r="F106" s="46"/>
      <c r="G106" s="46"/>
      <c r="H106" s="46"/>
      <c r="I106" s="4">
        <v>1</v>
      </c>
      <c r="J106" s="4"/>
    </row>
    <row r="107" spans="1:10" ht="19.5" thickBot="1" x14ac:dyDescent="0.25">
      <c r="A107" s="4" t="s">
        <v>6</v>
      </c>
      <c r="B107" s="46" t="s">
        <v>101</v>
      </c>
      <c r="C107" s="46"/>
      <c r="D107" s="46"/>
      <c r="E107" s="46"/>
      <c r="F107" s="46"/>
      <c r="G107" s="46"/>
      <c r="H107" s="46"/>
      <c r="I107" s="4">
        <v>1</v>
      </c>
      <c r="J107" s="4"/>
    </row>
    <row r="108" spans="1:10" ht="19.5" thickBot="1" x14ac:dyDescent="0.25">
      <c r="A108" s="4" t="s">
        <v>7</v>
      </c>
      <c r="B108" s="46" t="s">
        <v>102</v>
      </c>
      <c r="C108" s="46"/>
      <c r="D108" s="46"/>
      <c r="E108" s="46"/>
      <c r="F108" s="46"/>
      <c r="G108" s="46"/>
      <c r="H108" s="46"/>
      <c r="I108" s="22">
        <v>1</v>
      </c>
      <c r="J108" s="4"/>
    </row>
    <row r="109" spans="1:10" ht="19.5" thickBot="1" x14ac:dyDescent="0.25">
      <c r="A109" s="4" t="s">
        <v>98</v>
      </c>
      <c r="B109" s="46" t="s">
        <v>103</v>
      </c>
      <c r="C109" s="46"/>
      <c r="D109" s="46"/>
      <c r="E109" s="46"/>
      <c r="F109" s="46"/>
      <c r="G109" s="46"/>
      <c r="H109" s="46"/>
      <c r="I109" s="22">
        <v>1</v>
      </c>
      <c r="J109" s="4"/>
    </row>
    <row r="110" spans="1:10" ht="19.5" thickBot="1" x14ac:dyDescent="0.25">
      <c r="A110" s="4" t="s">
        <v>99</v>
      </c>
      <c r="B110" s="46" t="s">
        <v>273</v>
      </c>
      <c r="C110" s="46"/>
      <c r="D110" s="46"/>
      <c r="E110" s="46"/>
      <c r="F110" s="46"/>
      <c r="G110" s="46"/>
      <c r="H110" s="46"/>
      <c r="I110" s="22">
        <v>1</v>
      </c>
      <c r="J110" s="4"/>
    </row>
    <row r="111" spans="1:10" ht="19.5" thickBot="1" x14ac:dyDescent="0.25">
      <c r="A111" s="4" t="s">
        <v>100</v>
      </c>
      <c r="B111" s="46" t="s">
        <v>274</v>
      </c>
      <c r="C111" s="46"/>
      <c r="D111" s="46"/>
      <c r="E111" s="46"/>
      <c r="F111" s="46"/>
      <c r="G111" s="46"/>
      <c r="H111" s="46"/>
      <c r="I111" s="22">
        <v>1</v>
      </c>
      <c r="J111" s="4"/>
    </row>
    <row r="112" spans="1:10" ht="15.75" customHeight="1" thickBot="1" x14ac:dyDescent="0.25">
      <c r="A112" s="4"/>
      <c r="B112" s="49" t="s">
        <v>53</v>
      </c>
      <c r="C112" s="49"/>
      <c r="D112" s="49"/>
      <c r="E112" s="49"/>
      <c r="F112" s="49"/>
      <c r="G112" s="49"/>
      <c r="H112" s="9">
        <v>14</v>
      </c>
      <c r="I112" s="9" t="s">
        <v>10</v>
      </c>
      <c r="J112" s="4">
        <f>SUM(I105:I111)</f>
        <v>7</v>
      </c>
    </row>
    <row r="113" spans="1:10" ht="19.5" thickBot="1" x14ac:dyDescent="0.25">
      <c r="A113" s="8" t="s">
        <v>170</v>
      </c>
      <c r="B113" s="50" t="s">
        <v>104</v>
      </c>
      <c r="C113" s="50"/>
      <c r="D113" s="50"/>
      <c r="E113" s="50"/>
      <c r="F113" s="50"/>
      <c r="G113" s="50"/>
      <c r="H113" s="50"/>
      <c r="I113" s="50"/>
      <c r="J113" s="50"/>
    </row>
    <row r="114" spans="1:10" ht="31.5" customHeight="1" thickBot="1" x14ac:dyDescent="0.25">
      <c r="A114" s="10">
        <v>1</v>
      </c>
      <c r="B114" s="50" t="s">
        <v>279</v>
      </c>
      <c r="C114" s="50"/>
      <c r="D114" s="50"/>
      <c r="E114" s="50"/>
      <c r="F114" s="50"/>
      <c r="G114" s="50"/>
      <c r="H114" s="50"/>
      <c r="I114" s="8" t="s">
        <v>147</v>
      </c>
      <c r="J114" s="8" t="s">
        <v>148</v>
      </c>
    </row>
    <row r="115" spans="1:10" ht="57" customHeight="1" thickBot="1" x14ac:dyDescent="0.25">
      <c r="A115" s="4" t="s">
        <v>3</v>
      </c>
      <c r="B115" s="46" t="s">
        <v>110</v>
      </c>
      <c r="C115" s="46"/>
      <c r="D115" s="46"/>
      <c r="E115" s="46"/>
      <c r="F115" s="46"/>
      <c r="G115" s="46"/>
      <c r="H115" s="46"/>
      <c r="I115" s="4">
        <v>1</v>
      </c>
      <c r="J115" s="4"/>
    </row>
    <row r="116" spans="1:10" ht="37.5" customHeight="1" thickBot="1" x14ac:dyDescent="0.25">
      <c r="A116" s="4" t="s">
        <v>5</v>
      </c>
      <c r="B116" s="46" t="s">
        <v>111</v>
      </c>
      <c r="C116" s="46"/>
      <c r="D116" s="46"/>
      <c r="E116" s="46"/>
      <c r="F116" s="46"/>
      <c r="G116" s="46"/>
      <c r="H116" s="46"/>
      <c r="I116" s="4" t="s">
        <v>155</v>
      </c>
      <c r="J116" s="4"/>
    </row>
    <row r="117" spans="1:10" ht="112.5" customHeight="1" thickBot="1" x14ac:dyDescent="0.25">
      <c r="A117" s="4" t="s">
        <v>6</v>
      </c>
      <c r="B117" s="46" t="s">
        <v>112</v>
      </c>
      <c r="C117" s="46"/>
      <c r="D117" s="46"/>
      <c r="E117" s="46"/>
      <c r="F117" s="46"/>
      <c r="G117" s="46"/>
      <c r="H117" s="46"/>
      <c r="I117" s="4">
        <v>1</v>
      </c>
      <c r="J117" s="4"/>
    </row>
    <row r="118" spans="1:10" ht="37.5" customHeight="1" thickBot="1" x14ac:dyDescent="0.25">
      <c r="A118" s="4" t="s">
        <v>7</v>
      </c>
      <c r="B118" s="46" t="s">
        <v>113</v>
      </c>
      <c r="C118" s="46"/>
      <c r="D118" s="46"/>
      <c r="E118" s="46"/>
      <c r="F118" s="46"/>
      <c r="G118" s="46"/>
      <c r="H118" s="46"/>
      <c r="I118" s="4">
        <v>1</v>
      </c>
      <c r="J118" s="4"/>
    </row>
    <row r="119" spans="1:10" ht="39.75" customHeight="1" thickBot="1" x14ac:dyDescent="0.25">
      <c r="A119" s="4" t="s">
        <v>98</v>
      </c>
      <c r="B119" s="46" t="s">
        <v>114</v>
      </c>
      <c r="C119" s="46"/>
      <c r="D119" s="46"/>
      <c r="E119" s="46"/>
      <c r="F119" s="46"/>
      <c r="G119" s="46"/>
      <c r="H119" s="46"/>
      <c r="I119" s="4">
        <v>1</v>
      </c>
      <c r="J119" s="4"/>
    </row>
    <row r="120" spans="1:10" ht="39.75" customHeight="1" thickBot="1" x14ac:dyDescent="0.25">
      <c r="A120" s="4" t="s">
        <v>99</v>
      </c>
      <c r="B120" s="46" t="s">
        <v>115</v>
      </c>
      <c r="C120" s="46"/>
      <c r="D120" s="46"/>
      <c r="E120" s="46"/>
      <c r="F120" s="46"/>
      <c r="G120" s="46"/>
      <c r="H120" s="46"/>
      <c r="I120" s="4">
        <v>1</v>
      </c>
      <c r="J120" s="4"/>
    </row>
    <row r="121" spans="1:10" ht="37.5" customHeight="1" thickBot="1" x14ac:dyDescent="0.25">
      <c r="A121" s="4" t="s">
        <v>100</v>
      </c>
      <c r="B121" s="46" t="s">
        <v>116</v>
      </c>
      <c r="C121" s="46"/>
      <c r="D121" s="46"/>
      <c r="E121" s="46"/>
      <c r="F121" s="46"/>
      <c r="G121" s="46"/>
      <c r="H121" s="46"/>
      <c r="I121" s="4">
        <v>1</v>
      </c>
      <c r="J121" s="4"/>
    </row>
    <row r="122" spans="1:10" ht="37.5" customHeight="1" thickBot="1" x14ac:dyDescent="0.25">
      <c r="A122" s="4" t="s">
        <v>105</v>
      </c>
      <c r="B122" s="46" t="s">
        <v>117</v>
      </c>
      <c r="C122" s="46"/>
      <c r="D122" s="46"/>
      <c r="E122" s="46"/>
      <c r="F122" s="46"/>
      <c r="G122" s="46"/>
      <c r="H122" s="46"/>
      <c r="I122" s="4">
        <v>1</v>
      </c>
      <c r="J122" s="4"/>
    </row>
    <row r="123" spans="1:10" ht="54.75" customHeight="1" thickBot="1" x14ac:dyDescent="0.25">
      <c r="A123" s="4" t="s">
        <v>106</v>
      </c>
      <c r="B123" s="46" t="s">
        <v>118</v>
      </c>
      <c r="C123" s="46"/>
      <c r="D123" s="46"/>
      <c r="E123" s="46"/>
      <c r="F123" s="46"/>
      <c r="G123" s="46"/>
      <c r="H123" s="46"/>
      <c r="I123" s="4">
        <v>1</v>
      </c>
      <c r="J123" s="4"/>
    </row>
    <row r="124" spans="1:10" ht="54.75" customHeight="1" thickBot="1" x14ac:dyDescent="0.25">
      <c r="A124" s="4" t="s">
        <v>107</v>
      </c>
      <c r="B124" s="46" t="s">
        <v>119</v>
      </c>
      <c r="C124" s="46"/>
      <c r="D124" s="46"/>
      <c r="E124" s="46"/>
      <c r="F124" s="46"/>
      <c r="G124" s="46"/>
      <c r="H124" s="46"/>
      <c r="I124" s="4">
        <v>1</v>
      </c>
      <c r="J124" s="4"/>
    </row>
    <row r="125" spans="1:10" ht="75" customHeight="1" thickBot="1" x14ac:dyDescent="0.25">
      <c r="A125" s="4" t="s">
        <v>108</v>
      </c>
      <c r="B125" s="46" t="s">
        <v>120</v>
      </c>
      <c r="C125" s="46"/>
      <c r="D125" s="46"/>
      <c r="E125" s="46"/>
      <c r="F125" s="46"/>
      <c r="G125" s="46"/>
      <c r="H125" s="46"/>
      <c r="I125" s="4">
        <v>1</v>
      </c>
      <c r="J125" s="4"/>
    </row>
    <row r="126" spans="1:10" ht="75" customHeight="1" thickBot="1" x14ac:dyDescent="0.25">
      <c r="A126" s="4" t="s">
        <v>109</v>
      </c>
      <c r="B126" s="46" t="s">
        <v>121</v>
      </c>
      <c r="C126" s="46"/>
      <c r="D126" s="46"/>
      <c r="E126" s="46"/>
      <c r="F126" s="46"/>
      <c r="G126" s="46"/>
      <c r="H126" s="46"/>
      <c r="I126" s="4" t="s">
        <v>155</v>
      </c>
      <c r="J126" s="4"/>
    </row>
    <row r="127" spans="1:10" ht="15.75" customHeight="1" thickBot="1" x14ac:dyDescent="0.25">
      <c r="A127" s="4"/>
      <c r="B127" s="49" t="s">
        <v>53</v>
      </c>
      <c r="C127" s="49"/>
      <c r="D127" s="49"/>
      <c r="E127" s="49"/>
      <c r="F127" s="49"/>
      <c r="G127" s="49"/>
      <c r="H127" s="9">
        <v>24</v>
      </c>
      <c r="I127" s="9" t="s">
        <v>10</v>
      </c>
      <c r="J127" s="4">
        <f>SUM(I115:I126)</f>
        <v>10</v>
      </c>
    </row>
    <row r="128" spans="1:10" ht="15.75" customHeight="1" thickBot="1" x14ac:dyDescent="0.25">
      <c r="A128" s="4"/>
      <c r="B128" s="9"/>
      <c r="C128" s="9"/>
      <c r="D128" s="9"/>
      <c r="E128" s="9"/>
      <c r="F128" s="9"/>
      <c r="G128" s="9"/>
      <c r="H128" s="9"/>
      <c r="I128" s="9"/>
      <c r="J128" s="4"/>
    </row>
    <row r="129" spans="1:10" ht="15.75" customHeight="1" thickBot="1" x14ac:dyDescent="0.25">
      <c r="A129" s="8" t="s">
        <v>171</v>
      </c>
      <c r="B129" s="50" t="s">
        <v>137</v>
      </c>
      <c r="C129" s="50"/>
      <c r="D129" s="50"/>
      <c r="E129" s="50"/>
      <c r="F129" s="50"/>
      <c r="G129" s="50"/>
      <c r="H129" s="50"/>
      <c r="I129" s="50"/>
      <c r="J129" s="50"/>
    </row>
    <row r="130" spans="1:10" ht="34.5" customHeight="1" thickBot="1" x14ac:dyDescent="0.25">
      <c r="A130" s="10">
        <v>1</v>
      </c>
      <c r="B130" s="50" t="s">
        <v>330</v>
      </c>
      <c r="C130" s="50"/>
      <c r="D130" s="50"/>
      <c r="E130" s="50"/>
      <c r="F130" s="50"/>
      <c r="G130" s="50"/>
      <c r="H130" s="50"/>
      <c r="I130" s="8" t="s">
        <v>147</v>
      </c>
      <c r="J130" s="8" t="s">
        <v>148</v>
      </c>
    </row>
    <row r="131" spans="1:10" ht="54.75" customHeight="1" thickBot="1" x14ac:dyDescent="0.25">
      <c r="A131" s="4" t="s">
        <v>3</v>
      </c>
      <c r="B131" s="46" t="s">
        <v>122</v>
      </c>
      <c r="C131" s="46"/>
      <c r="D131" s="46"/>
      <c r="E131" s="46"/>
      <c r="F131" s="46"/>
      <c r="G131" s="46"/>
      <c r="H131" s="46"/>
      <c r="I131" s="4">
        <v>2</v>
      </c>
      <c r="J131" s="4"/>
    </row>
    <row r="132" spans="1:10" ht="59.25" customHeight="1" thickBot="1" x14ac:dyDescent="0.25">
      <c r="A132" s="4" t="s">
        <v>5</v>
      </c>
      <c r="B132" s="46" t="s">
        <v>123</v>
      </c>
      <c r="C132" s="46"/>
      <c r="D132" s="46"/>
      <c r="E132" s="46"/>
      <c r="F132" s="46"/>
      <c r="G132" s="46"/>
      <c r="H132" s="46"/>
      <c r="I132" s="4">
        <v>1</v>
      </c>
      <c r="J132" s="4"/>
    </row>
    <row r="133" spans="1:10" ht="76.5" customHeight="1" thickBot="1" x14ac:dyDescent="0.25">
      <c r="A133" s="4" t="s">
        <v>6</v>
      </c>
      <c r="B133" s="46" t="s">
        <v>124</v>
      </c>
      <c r="C133" s="46"/>
      <c r="D133" s="46"/>
      <c r="E133" s="46"/>
      <c r="F133" s="46"/>
      <c r="G133" s="46"/>
      <c r="H133" s="46"/>
      <c r="I133" s="4">
        <v>1</v>
      </c>
      <c r="J133" s="4"/>
    </row>
    <row r="134" spans="1:10" ht="55.5" customHeight="1" thickBot="1" x14ac:dyDescent="0.25">
      <c r="A134" s="4" t="s">
        <v>7</v>
      </c>
      <c r="B134" s="46" t="s">
        <v>125</v>
      </c>
      <c r="C134" s="46"/>
      <c r="D134" s="46"/>
      <c r="E134" s="46"/>
      <c r="F134" s="46"/>
      <c r="G134" s="46"/>
      <c r="H134" s="46"/>
      <c r="I134" s="4" t="s">
        <v>155</v>
      </c>
      <c r="J134" s="4"/>
    </row>
    <row r="135" spans="1:10" ht="54" customHeight="1" thickBot="1" x14ac:dyDescent="0.25">
      <c r="A135" s="4" t="s">
        <v>98</v>
      </c>
      <c r="B135" s="46" t="s">
        <v>126</v>
      </c>
      <c r="C135" s="46"/>
      <c r="D135" s="46"/>
      <c r="E135" s="46"/>
      <c r="F135" s="46"/>
      <c r="G135" s="46"/>
      <c r="H135" s="46"/>
      <c r="I135" s="4" t="s">
        <v>151</v>
      </c>
      <c r="J135" s="4"/>
    </row>
    <row r="136" spans="1:10" ht="15.75" customHeight="1" thickBot="1" x14ac:dyDescent="0.25">
      <c r="A136" s="4"/>
      <c r="B136" s="49" t="s">
        <v>53</v>
      </c>
      <c r="C136" s="49"/>
      <c r="D136" s="49"/>
      <c r="E136" s="49"/>
      <c r="F136" s="49"/>
      <c r="G136" s="49"/>
      <c r="H136" s="9">
        <v>10</v>
      </c>
      <c r="I136" s="9" t="s">
        <v>10</v>
      </c>
      <c r="J136" s="4">
        <f>SUM(I131:I135)</f>
        <v>4</v>
      </c>
    </row>
    <row r="137" spans="1:10" ht="19.5" thickBot="1" x14ac:dyDescent="0.25">
      <c r="A137" s="50" t="s">
        <v>172</v>
      </c>
      <c r="B137" s="50"/>
      <c r="C137" s="50"/>
      <c r="D137" s="50"/>
      <c r="E137" s="50"/>
      <c r="F137" s="50"/>
      <c r="G137" s="50"/>
      <c r="H137" s="50"/>
      <c r="I137" s="50"/>
      <c r="J137" s="50"/>
    </row>
    <row r="138" spans="1:10" ht="15.75" customHeight="1" thickBot="1" x14ac:dyDescent="0.25">
      <c r="A138" s="50" t="s">
        <v>127</v>
      </c>
      <c r="B138" s="50"/>
      <c r="C138" s="50"/>
      <c r="D138" s="50"/>
      <c r="E138" s="50"/>
      <c r="F138" s="50"/>
      <c r="G138" s="50"/>
      <c r="H138" s="50"/>
      <c r="I138" s="50"/>
      <c r="J138" s="50"/>
    </row>
    <row r="139" spans="1:10" ht="15.75" customHeight="1" thickBot="1" x14ac:dyDescent="0.25">
      <c r="A139" s="8" t="s">
        <v>173</v>
      </c>
      <c r="B139" s="50" t="s">
        <v>128</v>
      </c>
      <c r="C139" s="50"/>
      <c r="D139" s="50"/>
      <c r="E139" s="50"/>
      <c r="F139" s="50"/>
      <c r="G139" s="50"/>
      <c r="H139" s="50"/>
      <c r="I139" s="50"/>
      <c r="J139" s="50"/>
    </row>
    <row r="140" spans="1:10" ht="46.5" customHeight="1" thickBot="1" x14ac:dyDescent="0.25">
      <c r="A140" s="10">
        <v>1</v>
      </c>
      <c r="B140" s="50" t="s">
        <v>138</v>
      </c>
      <c r="C140" s="50"/>
      <c r="D140" s="50"/>
      <c r="E140" s="50"/>
      <c r="F140" s="50"/>
      <c r="G140" s="50"/>
      <c r="H140" s="50"/>
      <c r="I140" s="8" t="s">
        <v>147</v>
      </c>
      <c r="J140" s="8" t="s">
        <v>148</v>
      </c>
    </row>
    <row r="141" spans="1:10" ht="71.25" customHeight="1" thickBot="1" x14ac:dyDescent="0.25">
      <c r="A141" s="4" t="s">
        <v>3</v>
      </c>
      <c r="B141" s="46" t="s">
        <v>129</v>
      </c>
      <c r="C141" s="46"/>
      <c r="D141" s="46"/>
      <c r="E141" s="46"/>
      <c r="F141" s="46"/>
      <c r="G141" s="46"/>
      <c r="H141" s="46"/>
      <c r="I141" s="4">
        <v>2</v>
      </c>
      <c r="J141" s="4"/>
    </row>
    <row r="142" spans="1:10" ht="128.25" customHeight="1" thickBot="1" x14ac:dyDescent="0.25">
      <c r="A142" s="4" t="s">
        <v>5</v>
      </c>
      <c r="B142" s="46" t="s">
        <v>130</v>
      </c>
      <c r="C142" s="46"/>
      <c r="D142" s="46"/>
      <c r="E142" s="46"/>
      <c r="F142" s="46"/>
      <c r="G142" s="46"/>
      <c r="H142" s="46"/>
      <c r="I142" s="4">
        <v>2</v>
      </c>
      <c r="J142" s="4"/>
    </row>
    <row r="143" spans="1:10" ht="37.5" customHeight="1" thickBot="1" x14ac:dyDescent="0.25">
      <c r="A143" s="4" t="s">
        <v>6</v>
      </c>
      <c r="B143" s="46" t="s">
        <v>131</v>
      </c>
      <c r="C143" s="46"/>
      <c r="D143" s="46"/>
      <c r="E143" s="46"/>
      <c r="F143" s="46"/>
      <c r="G143" s="46"/>
      <c r="H143" s="46"/>
      <c r="I143" s="4">
        <v>2</v>
      </c>
      <c r="J143" s="4"/>
    </row>
    <row r="144" spans="1:10" ht="57" customHeight="1" thickBot="1" x14ac:dyDescent="0.25">
      <c r="A144" s="4" t="s">
        <v>7</v>
      </c>
      <c r="B144" s="46" t="s">
        <v>132</v>
      </c>
      <c r="C144" s="46"/>
      <c r="D144" s="46"/>
      <c r="E144" s="46"/>
      <c r="F144" s="46"/>
      <c r="G144" s="46"/>
      <c r="H144" s="46"/>
      <c r="I144" s="4">
        <v>1</v>
      </c>
      <c r="J144" s="4"/>
    </row>
    <row r="145" spans="1:10" ht="109.5" customHeight="1" thickBot="1" x14ac:dyDescent="0.25">
      <c r="A145" s="4" t="s">
        <v>98</v>
      </c>
      <c r="B145" s="46" t="s">
        <v>133</v>
      </c>
      <c r="C145" s="46"/>
      <c r="D145" s="46"/>
      <c r="E145" s="46"/>
      <c r="F145" s="46"/>
      <c r="G145" s="46"/>
      <c r="H145" s="46"/>
      <c r="I145" s="4">
        <v>1</v>
      </c>
      <c r="J145" s="4"/>
    </row>
    <row r="146" spans="1:10" ht="15.75" customHeight="1" thickBot="1" x14ac:dyDescent="0.25">
      <c r="A146" s="4"/>
      <c r="B146" s="49" t="s">
        <v>53</v>
      </c>
      <c r="C146" s="49"/>
      <c r="D146" s="49"/>
      <c r="E146" s="49"/>
      <c r="F146" s="49"/>
      <c r="G146" s="49"/>
      <c r="H146" s="9">
        <v>10</v>
      </c>
      <c r="I146" s="9" t="s">
        <v>10</v>
      </c>
      <c r="J146" s="4">
        <f>SUM(I141:I145)</f>
        <v>8</v>
      </c>
    </row>
    <row r="147" spans="1:10" ht="15.75" customHeight="1" thickBot="1" x14ac:dyDescent="0.25">
      <c r="A147" s="4"/>
      <c r="B147" s="9"/>
      <c r="C147" s="9"/>
      <c r="D147" s="9"/>
      <c r="E147" s="9"/>
      <c r="F147" s="9"/>
      <c r="G147" s="9"/>
      <c r="H147" s="9"/>
      <c r="I147" s="9"/>
      <c r="J147" s="4"/>
    </row>
    <row r="148" spans="1:10" ht="15.75" customHeight="1" thickBot="1" x14ac:dyDescent="0.25">
      <c r="A148" s="8" t="s">
        <v>174</v>
      </c>
      <c r="B148" s="50" t="s">
        <v>139</v>
      </c>
      <c r="C148" s="50"/>
      <c r="D148" s="50"/>
      <c r="E148" s="50"/>
      <c r="F148" s="50"/>
      <c r="G148" s="50"/>
      <c r="H148" s="50"/>
      <c r="I148" s="50"/>
      <c r="J148" s="50"/>
    </row>
    <row r="149" spans="1:10" ht="72" customHeight="1" thickBot="1" x14ac:dyDescent="0.25">
      <c r="A149" s="8">
        <v>1</v>
      </c>
      <c r="B149" s="50" t="s">
        <v>140</v>
      </c>
      <c r="C149" s="50"/>
      <c r="D149" s="50"/>
      <c r="E149" s="50"/>
      <c r="F149" s="50"/>
      <c r="G149" s="50"/>
      <c r="H149" s="50"/>
      <c r="I149" s="8" t="s">
        <v>147</v>
      </c>
      <c r="J149" s="8" t="s">
        <v>148</v>
      </c>
    </row>
    <row r="150" spans="1:10" ht="189" customHeight="1" thickBot="1" x14ac:dyDescent="0.25">
      <c r="A150" s="4" t="s">
        <v>3</v>
      </c>
      <c r="B150" s="46" t="s">
        <v>134</v>
      </c>
      <c r="C150" s="46"/>
      <c r="D150" s="46"/>
      <c r="E150" s="46"/>
      <c r="F150" s="46"/>
      <c r="G150" s="46"/>
      <c r="H150" s="46"/>
      <c r="I150" s="4">
        <v>0</v>
      </c>
      <c r="J150" s="4"/>
    </row>
    <row r="151" spans="1:10" ht="15.75" hidden="1" customHeight="1" thickBot="1" x14ac:dyDescent="0.25">
      <c r="A151" s="4"/>
      <c r="B151" s="49" t="s">
        <v>53</v>
      </c>
      <c r="C151" s="49"/>
      <c r="D151" s="49"/>
      <c r="E151" s="49"/>
      <c r="F151" s="49"/>
      <c r="G151" s="49"/>
      <c r="H151" s="9">
        <v>2</v>
      </c>
      <c r="I151" s="9" t="s">
        <v>10</v>
      </c>
      <c r="J151" s="4">
        <f>I150</f>
        <v>0</v>
      </c>
    </row>
    <row r="152" spans="1:10" ht="38.25" thickBot="1" x14ac:dyDescent="0.25">
      <c r="A152" s="10" t="s">
        <v>178</v>
      </c>
      <c r="B152" s="50" t="s">
        <v>141</v>
      </c>
      <c r="C152" s="50"/>
      <c r="D152" s="50"/>
      <c r="E152" s="50"/>
      <c r="F152" s="50"/>
      <c r="G152" s="50"/>
      <c r="H152" s="50"/>
      <c r="I152" s="8" t="s">
        <v>147</v>
      </c>
      <c r="J152" s="8" t="s">
        <v>148</v>
      </c>
    </row>
    <row r="153" spans="1:10" ht="114.75" customHeight="1" thickBot="1" x14ac:dyDescent="0.25">
      <c r="A153" s="4">
        <v>1</v>
      </c>
      <c r="B153" s="46" t="s">
        <v>135</v>
      </c>
      <c r="C153" s="46"/>
      <c r="D153" s="46"/>
      <c r="E153" s="46"/>
      <c r="F153" s="46"/>
      <c r="G153" s="46"/>
      <c r="H153" s="46"/>
      <c r="I153" s="4">
        <v>0</v>
      </c>
      <c r="J153" s="4"/>
    </row>
    <row r="154" spans="1:10" ht="15.75" customHeight="1" thickBot="1" x14ac:dyDescent="0.25">
      <c r="A154" s="4"/>
      <c r="B154" s="49" t="s">
        <v>53</v>
      </c>
      <c r="C154" s="49"/>
      <c r="D154" s="49"/>
      <c r="E154" s="49"/>
      <c r="F154" s="49"/>
      <c r="G154" s="49"/>
      <c r="H154" s="9">
        <v>2</v>
      </c>
      <c r="I154" s="9" t="s">
        <v>10</v>
      </c>
      <c r="J154" s="4">
        <f>I153</f>
        <v>0</v>
      </c>
    </row>
    <row r="155" spans="1:10" ht="15.75" customHeight="1" thickBot="1" x14ac:dyDescent="0.25">
      <c r="A155" s="4"/>
      <c r="B155" s="9"/>
      <c r="C155" s="9"/>
      <c r="D155" s="9"/>
      <c r="E155" s="9"/>
      <c r="F155" s="9"/>
      <c r="G155" s="9"/>
      <c r="H155" s="9"/>
      <c r="I155" s="9"/>
      <c r="J155" s="4"/>
    </row>
    <row r="156" spans="1:10" ht="15.75" customHeight="1" thickBot="1" x14ac:dyDescent="0.25">
      <c r="A156" s="8" t="s">
        <v>180</v>
      </c>
      <c r="B156" s="50" t="s">
        <v>181</v>
      </c>
      <c r="C156" s="50"/>
      <c r="D156" s="50"/>
      <c r="E156" s="50"/>
      <c r="F156" s="50"/>
      <c r="G156" s="50"/>
      <c r="H156" s="50"/>
      <c r="I156" s="50"/>
      <c r="J156" s="50"/>
    </row>
    <row r="157" spans="1:10" ht="92.25" customHeight="1" thickBot="1" x14ac:dyDescent="0.25">
      <c r="A157" s="8">
        <v>1</v>
      </c>
      <c r="B157" s="50" t="s">
        <v>182</v>
      </c>
      <c r="C157" s="50"/>
      <c r="D157" s="50"/>
      <c r="E157" s="50"/>
      <c r="F157" s="50"/>
      <c r="G157" s="50"/>
      <c r="H157" s="50"/>
      <c r="I157" s="8" t="s">
        <v>147</v>
      </c>
      <c r="J157" s="8" t="s">
        <v>148</v>
      </c>
    </row>
    <row r="158" spans="1:10" ht="62.25" customHeight="1" thickBot="1" x14ac:dyDescent="0.25">
      <c r="A158" s="4" t="s">
        <v>3</v>
      </c>
      <c r="B158" s="46" t="s">
        <v>183</v>
      </c>
      <c r="C158" s="46"/>
      <c r="D158" s="46"/>
      <c r="E158" s="46"/>
      <c r="F158" s="46"/>
      <c r="G158" s="46"/>
      <c r="H158" s="46"/>
      <c r="I158" s="4">
        <v>2</v>
      </c>
      <c r="J158" s="4"/>
    </row>
    <row r="159" spans="1:10" ht="201.75" customHeight="1" thickBot="1" x14ac:dyDescent="0.25">
      <c r="A159" s="4" t="s">
        <v>5</v>
      </c>
      <c r="B159" s="46" t="s">
        <v>184</v>
      </c>
      <c r="C159" s="46"/>
      <c r="D159" s="46"/>
      <c r="E159" s="46"/>
      <c r="F159" s="46"/>
      <c r="G159" s="46"/>
      <c r="H159" s="46"/>
      <c r="I159" s="4">
        <v>1</v>
      </c>
      <c r="J159" s="4"/>
    </row>
    <row r="160" spans="1:10" ht="34.5" customHeight="1" thickBot="1" x14ac:dyDescent="0.25">
      <c r="A160" s="4" t="s">
        <v>6</v>
      </c>
      <c r="B160" s="46" t="s">
        <v>185</v>
      </c>
      <c r="C160" s="46"/>
      <c r="D160" s="46"/>
      <c r="E160" s="46"/>
      <c r="F160" s="46"/>
      <c r="G160" s="46"/>
      <c r="H160" s="46"/>
      <c r="I160" s="4">
        <v>1</v>
      </c>
      <c r="J160" s="4"/>
    </row>
    <row r="161" spans="1:10" ht="97.5" customHeight="1" thickBot="1" x14ac:dyDescent="0.25">
      <c r="A161" s="4" t="s">
        <v>7</v>
      </c>
      <c r="B161" s="46" t="s">
        <v>275</v>
      </c>
      <c r="C161" s="46"/>
      <c r="D161" s="46"/>
      <c r="E161" s="46"/>
      <c r="F161" s="46"/>
      <c r="G161" s="46"/>
      <c r="H161" s="46"/>
      <c r="I161" s="4">
        <v>2</v>
      </c>
      <c r="J161" s="4"/>
    </row>
    <row r="162" spans="1:10" ht="56.25" customHeight="1" thickBot="1" x14ac:dyDescent="0.25">
      <c r="A162" s="4" t="s">
        <v>98</v>
      </c>
      <c r="B162" s="46" t="s">
        <v>186</v>
      </c>
      <c r="C162" s="46"/>
      <c r="D162" s="46"/>
      <c r="E162" s="46"/>
      <c r="F162" s="46"/>
      <c r="G162" s="46"/>
      <c r="H162" s="46"/>
      <c r="I162" s="4">
        <v>2</v>
      </c>
      <c r="J162" s="4"/>
    </row>
    <row r="163" spans="1:10" ht="26.25" customHeight="1" thickBot="1" x14ac:dyDescent="0.25">
      <c r="A163" s="4" t="s">
        <v>100</v>
      </c>
      <c r="B163" s="46" t="s">
        <v>187</v>
      </c>
      <c r="C163" s="46"/>
      <c r="D163" s="46"/>
      <c r="E163" s="46"/>
      <c r="F163" s="46"/>
      <c r="G163" s="46"/>
      <c r="H163" s="46"/>
      <c r="I163" s="4">
        <v>2</v>
      </c>
      <c r="J163" s="4"/>
    </row>
    <row r="164" spans="1:10" ht="53.25" customHeight="1" thickBot="1" x14ac:dyDescent="0.25">
      <c r="A164" s="4" t="s">
        <v>189</v>
      </c>
      <c r="B164" s="46" t="s">
        <v>188</v>
      </c>
      <c r="C164" s="46"/>
      <c r="D164" s="46"/>
      <c r="E164" s="46"/>
      <c r="F164" s="46"/>
      <c r="G164" s="46"/>
      <c r="H164" s="46"/>
      <c r="I164" s="4">
        <v>1</v>
      </c>
      <c r="J164" s="4"/>
    </row>
    <row r="165" spans="1:10" ht="38.25" thickBot="1" x14ac:dyDescent="0.25">
      <c r="A165" s="4"/>
      <c r="B165" s="49" t="s">
        <v>53</v>
      </c>
      <c r="C165" s="49"/>
      <c r="D165" s="49"/>
      <c r="E165" s="49"/>
      <c r="F165" s="49"/>
      <c r="G165" s="49"/>
      <c r="H165" s="9">
        <v>14</v>
      </c>
      <c r="I165" s="9" t="s">
        <v>10</v>
      </c>
      <c r="J165" s="4">
        <f>SUM(I158,I158:I164)</f>
        <v>13</v>
      </c>
    </row>
    <row r="166" spans="1:10" ht="15.75" customHeight="1" thickBot="1" x14ac:dyDescent="0.25">
      <c r="A166" s="50" t="s">
        <v>192</v>
      </c>
      <c r="B166" s="50"/>
      <c r="C166" s="50"/>
      <c r="D166" s="50"/>
      <c r="E166" s="50"/>
      <c r="F166" s="50"/>
      <c r="G166" s="50"/>
      <c r="H166" s="50"/>
      <c r="I166" s="50"/>
      <c r="J166" s="50"/>
    </row>
    <row r="167" spans="1:10" ht="31.5" customHeight="1" thickBot="1" x14ac:dyDescent="0.25">
      <c r="A167" s="50" t="s">
        <v>190</v>
      </c>
      <c r="B167" s="50"/>
      <c r="C167" s="50"/>
      <c r="D167" s="50"/>
      <c r="E167" s="50"/>
      <c r="F167" s="50"/>
      <c r="G167" s="50"/>
      <c r="H167" s="50"/>
      <c r="I167" s="50"/>
      <c r="J167" s="50"/>
    </row>
    <row r="168" spans="1:10" ht="19.5" thickBot="1" x14ac:dyDescent="0.25">
      <c r="A168" s="8" t="s">
        <v>193</v>
      </c>
      <c r="B168" s="50" t="s">
        <v>191</v>
      </c>
      <c r="C168" s="50"/>
      <c r="D168" s="50"/>
      <c r="E168" s="50"/>
      <c r="F168" s="50"/>
      <c r="G168" s="50"/>
      <c r="H168" s="50"/>
      <c r="I168" s="50"/>
      <c r="J168" s="50"/>
    </row>
    <row r="169" spans="1:10" ht="38.25" thickBot="1" x14ac:dyDescent="0.25">
      <c r="A169" s="10">
        <v>1</v>
      </c>
      <c r="B169" s="50" t="s">
        <v>138</v>
      </c>
      <c r="C169" s="50"/>
      <c r="D169" s="50"/>
      <c r="E169" s="50"/>
      <c r="F169" s="50"/>
      <c r="G169" s="50"/>
      <c r="H169" s="50"/>
      <c r="I169" s="8" t="s">
        <v>147</v>
      </c>
      <c r="J169" s="8" t="s">
        <v>148</v>
      </c>
    </row>
    <row r="170" spans="1:10" ht="36" customHeight="1" thickBot="1" x14ac:dyDescent="0.25">
      <c r="A170" s="4" t="s">
        <v>3</v>
      </c>
      <c r="B170" s="46" t="s">
        <v>194</v>
      </c>
      <c r="C170" s="46"/>
      <c r="D170" s="46"/>
      <c r="E170" s="46"/>
      <c r="F170" s="46"/>
      <c r="G170" s="46"/>
      <c r="H170" s="46"/>
      <c r="I170" s="4">
        <v>0</v>
      </c>
      <c r="J170" s="4"/>
    </row>
    <row r="171" spans="1:10" ht="51.75" customHeight="1" thickBot="1" x14ac:dyDescent="0.25">
      <c r="A171" s="4" t="s">
        <v>5</v>
      </c>
      <c r="B171" s="46" t="s">
        <v>195</v>
      </c>
      <c r="C171" s="46"/>
      <c r="D171" s="46"/>
      <c r="E171" s="46"/>
      <c r="F171" s="46"/>
      <c r="G171" s="46"/>
      <c r="H171" s="46"/>
      <c r="I171" s="4">
        <v>1</v>
      </c>
      <c r="J171" s="4"/>
    </row>
    <row r="172" spans="1:10" ht="36" customHeight="1" thickBot="1" x14ac:dyDescent="0.25">
      <c r="A172" s="4" t="s">
        <v>6</v>
      </c>
      <c r="B172" s="46" t="s">
        <v>196</v>
      </c>
      <c r="C172" s="46"/>
      <c r="D172" s="46"/>
      <c r="E172" s="46"/>
      <c r="F172" s="46"/>
      <c r="G172" s="46"/>
      <c r="H172" s="46"/>
      <c r="I172" s="4">
        <v>1</v>
      </c>
      <c r="J172" s="4" t="s">
        <v>313</v>
      </c>
    </row>
    <row r="173" spans="1:10" ht="42" customHeight="1" thickBot="1" x14ac:dyDescent="0.25">
      <c r="A173" s="4" t="s">
        <v>7</v>
      </c>
      <c r="B173" s="46" t="s">
        <v>197</v>
      </c>
      <c r="C173" s="46"/>
      <c r="D173" s="46"/>
      <c r="E173" s="46"/>
      <c r="F173" s="46"/>
      <c r="G173" s="46"/>
      <c r="H173" s="46"/>
      <c r="I173" s="4">
        <v>0</v>
      </c>
      <c r="J173" s="4"/>
    </row>
    <row r="174" spans="1:10" ht="35.25" customHeight="1" thickBot="1" x14ac:dyDescent="0.25">
      <c r="A174" s="4" t="s">
        <v>98</v>
      </c>
      <c r="B174" s="46" t="s">
        <v>198</v>
      </c>
      <c r="C174" s="46"/>
      <c r="D174" s="46"/>
      <c r="E174" s="46"/>
      <c r="F174" s="46"/>
      <c r="G174" s="46"/>
      <c r="H174" s="46"/>
      <c r="I174" s="4">
        <v>0</v>
      </c>
      <c r="J174" s="4"/>
    </row>
    <row r="175" spans="1:10" ht="38.25" thickBot="1" x14ac:dyDescent="0.25">
      <c r="A175" s="4"/>
      <c r="B175" s="49" t="s">
        <v>53</v>
      </c>
      <c r="C175" s="49"/>
      <c r="D175" s="49"/>
      <c r="E175" s="49"/>
      <c r="F175" s="49"/>
      <c r="G175" s="49"/>
      <c r="H175" s="9">
        <v>10</v>
      </c>
      <c r="I175" s="9" t="s">
        <v>10</v>
      </c>
      <c r="J175" s="4">
        <f>SUM(I170:I174)</f>
        <v>2</v>
      </c>
    </row>
    <row r="176" spans="1:10" ht="19.5" thickBot="1" x14ac:dyDescent="0.25">
      <c r="A176" s="8" t="s">
        <v>199</v>
      </c>
      <c r="B176" s="50" t="s">
        <v>200</v>
      </c>
      <c r="C176" s="50"/>
      <c r="D176" s="50"/>
      <c r="E176" s="50"/>
      <c r="F176" s="50"/>
      <c r="G176" s="50"/>
      <c r="H176" s="50"/>
      <c r="I176" s="50"/>
      <c r="J176" s="50"/>
    </row>
    <row r="177" spans="1:10" ht="38.25" thickBot="1" x14ac:dyDescent="0.25">
      <c r="A177" s="10">
        <v>2</v>
      </c>
      <c r="B177" s="50" t="s">
        <v>201</v>
      </c>
      <c r="C177" s="50"/>
      <c r="D177" s="50"/>
      <c r="E177" s="50"/>
      <c r="F177" s="50"/>
      <c r="G177" s="50"/>
      <c r="H177" s="50"/>
      <c r="I177" s="8" t="s">
        <v>147</v>
      </c>
      <c r="J177" s="8" t="s">
        <v>148</v>
      </c>
    </row>
    <row r="178" spans="1:10" ht="39" customHeight="1" thickBot="1" x14ac:dyDescent="0.25">
      <c r="A178" s="4">
        <v>2.1</v>
      </c>
      <c r="B178" s="46" t="s">
        <v>202</v>
      </c>
      <c r="C178" s="46"/>
      <c r="D178" s="46"/>
      <c r="E178" s="46"/>
      <c r="F178" s="46"/>
      <c r="G178" s="46"/>
      <c r="H178" s="46"/>
      <c r="I178" s="4">
        <v>0</v>
      </c>
      <c r="J178" s="4"/>
    </row>
    <row r="179" spans="1:10" ht="42" customHeight="1" thickBot="1" x14ac:dyDescent="0.25">
      <c r="A179" s="4">
        <v>2.2000000000000002</v>
      </c>
      <c r="B179" s="46" t="s">
        <v>203</v>
      </c>
      <c r="C179" s="46"/>
      <c r="D179" s="46"/>
      <c r="E179" s="46"/>
      <c r="F179" s="46"/>
      <c r="G179" s="46"/>
      <c r="H179" s="46"/>
      <c r="I179" s="4">
        <v>2</v>
      </c>
      <c r="J179" s="4"/>
    </row>
    <row r="180" spans="1:10" ht="38.25" customHeight="1" thickBot="1" x14ac:dyDescent="0.25">
      <c r="A180" s="4">
        <v>2.2999999999999998</v>
      </c>
      <c r="B180" s="46" t="s">
        <v>204</v>
      </c>
      <c r="C180" s="46"/>
      <c r="D180" s="46"/>
      <c r="E180" s="46"/>
      <c r="F180" s="46"/>
      <c r="G180" s="46"/>
      <c r="H180" s="46"/>
      <c r="I180" s="4">
        <v>1</v>
      </c>
      <c r="J180" s="4"/>
    </row>
    <row r="181" spans="1:10" ht="38.25" thickBot="1" x14ac:dyDescent="0.25">
      <c r="A181" s="4"/>
      <c r="B181" s="49" t="s">
        <v>53</v>
      </c>
      <c r="C181" s="49"/>
      <c r="D181" s="49"/>
      <c r="E181" s="49"/>
      <c r="F181" s="49"/>
      <c r="G181" s="49"/>
      <c r="H181" s="9">
        <v>6</v>
      </c>
      <c r="I181" s="9" t="s">
        <v>10</v>
      </c>
      <c r="J181" s="4">
        <f>SUM(I178:I180)</f>
        <v>3</v>
      </c>
    </row>
    <row r="182" spans="1:10" ht="19.5" thickBot="1" x14ac:dyDescent="0.25">
      <c r="A182" s="8" t="s">
        <v>205</v>
      </c>
      <c r="B182" s="50" t="s">
        <v>206</v>
      </c>
      <c r="C182" s="50"/>
      <c r="D182" s="50"/>
      <c r="E182" s="50"/>
      <c r="F182" s="50"/>
      <c r="G182" s="50"/>
      <c r="H182" s="50"/>
      <c r="I182" s="50"/>
      <c r="J182" s="50"/>
    </row>
    <row r="183" spans="1:10" ht="55.5" customHeight="1" thickBot="1" x14ac:dyDescent="0.25">
      <c r="A183" s="10">
        <v>3</v>
      </c>
      <c r="B183" s="50" t="s">
        <v>207</v>
      </c>
      <c r="C183" s="50"/>
      <c r="D183" s="50"/>
      <c r="E183" s="50"/>
      <c r="F183" s="50"/>
      <c r="G183" s="50"/>
      <c r="H183" s="50"/>
      <c r="I183" s="8" t="s">
        <v>147</v>
      </c>
      <c r="J183" s="8" t="s">
        <v>148</v>
      </c>
    </row>
    <row r="184" spans="1:10" ht="35.25" customHeight="1" thickBot="1" x14ac:dyDescent="0.25">
      <c r="A184" s="4">
        <v>3.1</v>
      </c>
      <c r="B184" s="46" t="s">
        <v>208</v>
      </c>
      <c r="C184" s="46"/>
      <c r="D184" s="46"/>
      <c r="E184" s="46"/>
      <c r="F184" s="46"/>
      <c r="G184" s="46"/>
      <c r="H184" s="46"/>
      <c r="I184" s="4">
        <v>1</v>
      </c>
      <c r="J184" s="4"/>
    </row>
    <row r="185" spans="1:10" ht="52.5" customHeight="1" thickBot="1" x14ac:dyDescent="0.25">
      <c r="A185" s="4">
        <v>3.2</v>
      </c>
      <c r="B185" s="46" t="s">
        <v>209</v>
      </c>
      <c r="C185" s="46"/>
      <c r="D185" s="46"/>
      <c r="E185" s="46"/>
      <c r="F185" s="46"/>
      <c r="G185" s="46"/>
      <c r="H185" s="46"/>
      <c r="I185" s="4">
        <v>0</v>
      </c>
      <c r="J185" s="4"/>
    </row>
    <row r="186" spans="1:10" ht="61.5" customHeight="1" thickBot="1" x14ac:dyDescent="0.25">
      <c r="A186" s="4">
        <v>3.3</v>
      </c>
      <c r="B186" s="46" t="s">
        <v>210</v>
      </c>
      <c r="C186" s="46"/>
      <c r="D186" s="46"/>
      <c r="E186" s="46"/>
      <c r="F186" s="46"/>
      <c r="G186" s="46"/>
      <c r="H186" s="46"/>
      <c r="I186" s="4">
        <v>0</v>
      </c>
      <c r="J186" s="4"/>
    </row>
    <row r="187" spans="1:10" ht="36" customHeight="1" thickBot="1" x14ac:dyDescent="0.25">
      <c r="A187" s="4">
        <v>3.4</v>
      </c>
      <c r="B187" s="46" t="s">
        <v>211</v>
      </c>
      <c r="C187" s="46"/>
      <c r="D187" s="46"/>
      <c r="E187" s="46"/>
      <c r="F187" s="46"/>
      <c r="G187" s="46"/>
      <c r="H187" s="46"/>
      <c r="I187" s="4">
        <v>1</v>
      </c>
      <c r="J187" s="4"/>
    </row>
    <row r="188" spans="1:10" ht="27.75" customHeight="1" thickBot="1" x14ac:dyDescent="0.25">
      <c r="A188" s="4">
        <v>3.5</v>
      </c>
      <c r="B188" s="46" t="s">
        <v>212</v>
      </c>
      <c r="C188" s="46"/>
      <c r="D188" s="46"/>
      <c r="E188" s="46"/>
      <c r="F188" s="46"/>
      <c r="G188" s="46"/>
      <c r="H188" s="46"/>
      <c r="I188" s="4" t="s">
        <v>155</v>
      </c>
      <c r="J188" s="4"/>
    </row>
    <row r="189" spans="1:10" ht="54.75" customHeight="1" thickBot="1" x14ac:dyDescent="0.25">
      <c r="A189" s="4">
        <v>3.6</v>
      </c>
      <c r="B189" s="46" t="s">
        <v>213</v>
      </c>
      <c r="C189" s="46"/>
      <c r="D189" s="46"/>
      <c r="E189" s="46"/>
      <c r="F189" s="46"/>
      <c r="G189" s="46"/>
      <c r="H189" s="46"/>
      <c r="I189" s="4">
        <v>2</v>
      </c>
      <c r="J189" s="4"/>
    </row>
    <row r="190" spans="1:10" ht="39.75" customHeight="1" thickBot="1" x14ac:dyDescent="0.25">
      <c r="A190" s="4">
        <v>3.7</v>
      </c>
      <c r="B190" s="46" t="s">
        <v>214</v>
      </c>
      <c r="C190" s="46"/>
      <c r="D190" s="46"/>
      <c r="E190" s="46"/>
      <c r="F190" s="46"/>
      <c r="G190" s="46"/>
      <c r="H190" s="46"/>
      <c r="I190" s="4">
        <v>1</v>
      </c>
      <c r="J190" s="4"/>
    </row>
    <row r="191" spans="1:10" ht="38.25" thickBot="1" x14ac:dyDescent="0.25">
      <c r="A191" s="4"/>
      <c r="B191" s="49" t="s">
        <v>53</v>
      </c>
      <c r="C191" s="49"/>
      <c r="D191" s="49"/>
      <c r="E191" s="49"/>
      <c r="F191" s="49"/>
      <c r="G191" s="49"/>
      <c r="H191" s="9">
        <v>14</v>
      </c>
      <c r="I191" s="9" t="s">
        <v>10</v>
      </c>
      <c r="J191" s="4">
        <f>SUM(I184:I190)</f>
        <v>5</v>
      </c>
    </row>
    <row r="192" spans="1:10" ht="19.5" thickBot="1" x14ac:dyDescent="0.25">
      <c r="A192" s="8" t="s">
        <v>215</v>
      </c>
      <c r="B192" s="50" t="s">
        <v>216</v>
      </c>
      <c r="C192" s="50"/>
      <c r="D192" s="50"/>
      <c r="E192" s="50"/>
      <c r="F192" s="50"/>
      <c r="G192" s="50"/>
      <c r="H192" s="50"/>
      <c r="I192" s="50"/>
      <c r="J192" s="50"/>
    </row>
    <row r="193" spans="1:10" ht="39" customHeight="1" thickBot="1" x14ac:dyDescent="0.25">
      <c r="A193" s="10">
        <v>4</v>
      </c>
      <c r="B193" s="50" t="s">
        <v>217</v>
      </c>
      <c r="C193" s="50"/>
      <c r="D193" s="50"/>
      <c r="E193" s="50"/>
      <c r="F193" s="50"/>
      <c r="G193" s="50"/>
      <c r="H193" s="50"/>
      <c r="I193" s="8" t="s">
        <v>147</v>
      </c>
      <c r="J193" s="8" t="s">
        <v>148</v>
      </c>
    </row>
    <row r="194" spans="1:10" ht="38.25" customHeight="1" thickBot="1" x14ac:dyDescent="0.25">
      <c r="A194" s="4">
        <v>4.0999999999999996</v>
      </c>
      <c r="B194" s="46" t="s">
        <v>218</v>
      </c>
      <c r="C194" s="46"/>
      <c r="D194" s="46"/>
      <c r="E194" s="46"/>
      <c r="F194" s="46"/>
      <c r="G194" s="46"/>
      <c r="H194" s="46"/>
      <c r="I194" s="4">
        <v>1</v>
      </c>
      <c r="J194" s="4"/>
    </row>
    <row r="195" spans="1:10" ht="36.75" customHeight="1" thickBot="1" x14ac:dyDescent="0.25">
      <c r="A195" s="4">
        <v>4.2</v>
      </c>
      <c r="B195" s="46" t="s">
        <v>219</v>
      </c>
      <c r="C195" s="46"/>
      <c r="D195" s="46"/>
      <c r="E195" s="46"/>
      <c r="F195" s="46"/>
      <c r="G195" s="46"/>
      <c r="H195" s="46"/>
      <c r="I195" s="4">
        <v>0</v>
      </c>
      <c r="J195" s="4"/>
    </row>
    <row r="196" spans="1:10" ht="39" customHeight="1" thickBot="1" x14ac:dyDescent="0.25">
      <c r="A196" s="4">
        <v>4.3</v>
      </c>
      <c r="B196" s="46" t="s">
        <v>220</v>
      </c>
      <c r="C196" s="46"/>
      <c r="D196" s="46"/>
      <c r="E196" s="46"/>
      <c r="F196" s="46"/>
      <c r="G196" s="46"/>
      <c r="H196" s="46"/>
      <c r="I196" s="4">
        <v>0</v>
      </c>
      <c r="J196" s="4"/>
    </row>
    <row r="197" spans="1:10" ht="18.75" customHeight="1" thickBot="1" x14ac:dyDescent="0.25">
      <c r="A197" s="4"/>
      <c r="B197" s="49" t="s">
        <v>53</v>
      </c>
      <c r="C197" s="49"/>
      <c r="D197" s="49"/>
      <c r="E197" s="49"/>
      <c r="F197" s="49"/>
      <c r="G197" s="49"/>
      <c r="H197" s="9">
        <v>6</v>
      </c>
      <c r="I197" s="9" t="s">
        <v>10</v>
      </c>
      <c r="J197" s="4">
        <f>SUM(I194:I196)</f>
        <v>1</v>
      </c>
    </row>
    <row r="198" spans="1:10" ht="27" customHeight="1" thickBot="1" x14ac:dyDescent="0.25">
      <c r="A198" s="50" t="s">
        <v>221</v>
      </c>
      <c r="B198" s="50"/>
      <c r="C198" s="50"/>
      <c r="D198" s="50"/>
      <c r="E198" s="50"/>
      <c r="F198" s="50"/>
      <c r="G198" s="50"/>
      <c r="H198" s="50"/>
      <c r="I198" s="50"/>
      <c r="J198" s="50"/>
    </row>
    <row r="199" spans="1:10" ht="19.5" thickBot="1" x14ac:dyDescent="0.25">
      <c r="A199" s="50" t="s">
        <v>222</v>
      </c>
      <c r="B199" s="50"/>
      <c r="C199" s="50"/>
      <c r="D199" s="50"/>
      <c r="E199" s="50"/>
      <c r="F199" s="50"/>
      <c r="G199" s="50"/>
      <c r="H199" s="50"/>
      <c r="I199" s="50"/>
      <c r="J199" s="50"/>
    </row>
    <row r="200" spans="1:10" ht="19.5" thickBot="1" x14ac:dyDescent="0.25">
      <c r="A200" s="8" t="s">
        <v>224</v>
      </c>
      <c r="B200" s="50" t="s">
        <v>223</v>
      </c>
      <c r="C200" s="50"/>
      <c r="D200" s="50"/>
      <c r="E200" s="50"/>
      <c r="F200" s="50"/>
      <c r="G200" s="50"/>
      <c r="H200" s="50"/>
      <c r="I200" s="50"/>
      <c r="J200" s="50"/>
    </row>
    <row r="201" spans="1:10" ht="111" customHeight="1" thickBot="1" x14ac:dyDescent="0.25">
      <c r="A201" s="10">
        <v>1</v>
      </c>
      <c r="B201" s="50" t="s">
        <v>225</v>
      </c>
      <c r="C201" s="50"/>
      <c r="D201" s="50"/>
      <c r="E201" s="50"/>
      <c r="F201" s="50"/>
      <c r="G201" s="50"/>
      <c r="H201" s="50"/>
      <c r="I201" s="8" t="s">
        <v>147</v>
      </c>
      <c r="J201" s="8" t="s">
        <v>148</v>
      </c>
    </row>
    <row r="202" spans="1:10" ht="44.25" customHeight="1" thickBot="1" x14ac:dyDescent="0.25">
      <c r="A202" s="4" t="s">
        <v>5</v>
      </c>
      <c r="B202" s="46" t="s">
        <v>226</v>
      </c>
      <c r="C202" s="46"/>
      <c r="D202" s="46"/>
      <c r="E202" s="46"/>
      <c r="F202" s="46"/>
      <c r="G202" s="46"/>
      <c r="H202" s="46"/>
      <c r="I202" s="4">
        <v>0</v>
      </c>
      <c r="J202" s="4" t="s">
        <v>280</v>
      </c>
    </row>
    <row r="203" spans="1:10" ht="60" customHeight="1" thickBot="1" x14ac:dyDescent="0.25">
      <c r="A203" s="4" t="s">
        <v>6</v>
      </c>
      <c r="B203" s="46" t="s">
        <v>227</v>
      </c>
      <c r="C203" s="46"/>
      <c r="D203" s="46"/>
      <c r="E203" s="46"/>
      <c r="F203" s="46"/>
      <c r="G203" s="46"/>
      <c r="H203" s="46"/>
      <c r="I203" s="4">
        <v>0</v>
      </c>
      <c r="J203" s="4"/>
    </row>
    <row r="204" spans="1:10" ht="25.5" customHeight="1" thickBot="1" x14ac:dyDescent="0.25">
      <c r="A204" s="4" t="s">
        <v>7</v>
      </c>
      <c r="B204" s="46" t="s">
        <v>228</v>
      </c>
      <c r="C204" s="46"/>
      <c r="D204" s="46"/>
      <c r="E204" s="46"/>
      <c r="F204" s="46"/>
      <c r="G204" s="46"/>
      <c r="H204" s="46"/>
      <c r="I204" s="4">
        <v>0</v>
      </c>
      <c r="J204" s="4"/>
    </row>
    <row r="205" spans="1:10" ht="35.25" customHeight="1" thickBot="1" x14ac:dyDescent="0.25">
      <c r="A205" s="4" t="s">
        <v>98</v>
      </c>
      <c r="B205" s="46" t="s">
        <v>229</v>
      </c>
      <c r="C205" s="46"/>
      <c r="D205" s="46"/>
      <c r="E205" s="46"/>
      <c r="F205" s="46"/>
      <c r="G205" s="46"/>
      <c r="H205" s="46"/>
      <c r="I205" s="4">
        <v>0</v>
      </c>
      <c r="J205" s="4"/>
    </row>
    <row r="206" spans="1:10" ht="39.75" customHeight="1" thickBot="1" x14ac:dyDescent="0.25">
      <c r="A206" s="4" t="s">
        <v>99</v>
      </c>
      <c r="B206" s="46" t="s">
        <v>230</v>
      </c>
      <c r="C206" s="46"/>
      <c r="D206" s="46"/>
      <c r="E206" s="46"/>
      <c r="F206" s="46"/>
      <c r="G206" s="46"/>
      <c r="H206" s="46"/>
      <c r="I206" s="4">
        <v>0</v>
      </c>
      <c r="J206" s="4"/>
    </row>
    <row r="207" spans="1:10" ht="39" customHeight="1" thickBot="1" x14ac:dyDescent="0.25">
      <c r="A207" s="4" t="s">
        <v>100</v>
      </c>
      <c r="B207" s="46" t="s">
        <v>231</v>
      </c>
      <c r="C207" s="46"/>
      <c r="D207" s="46"/>
      <c r="E207" s="46"/>
      <c r="F207" s="46"/>
      <c r="G207" s="46"/>
      <c r="H207" s="46"/>
      <c r="I207" s="4">
        <v>0</v>
      </c>
      <c r="J207" s="4"/>
    </row>
    <row r="208" spans="1:10" ht="38.25" thickBot="1" x14ac:dyDescent="0.25">
      <c r="A208" s="4"/>
      <c r="B208" s="49" t="s">
        <v>53</v>
      </c>
      <c r="C208" s="49"/>
      <c r="D208" s="49"/>
      <c r="E208" s="49"/>
      <c r="F208" s="49"/>
      <c r="G208" s="49"/>
      <c r="H208" s="9">
        <v>12</v>
      </c>
      <c r="I208" s="9" t="s">
        <v>10</v>
      </c>
      <c r="J208" s="4">
        <f>SUM(I202:I207)</f>
        <v>0</v>
      </c>
    </row>
    <row r="209" spans="1:10" ht="19.5" thickBot="1" x14ac:dyDescent="0.25">
      <c r="A209" s="8" t="s">
        <v>232</v>
      </c>
      <c r="B209" s="50" t="s">
        <v>233</v>
      </c>
      <c r="C209" s="50"/>
      <c r="D209" s="50"/>
      <c r="E209" s="50"/>
      <c r="F209" s="50"/>
      <c r="G209" s="50"/>
      <c r="H209" s="50"/>
      <c r="I209" s="50"/>
      <c r="J209" s="50"/>
    </row>
    <row r="210" spans="1:10" ht="74.25" customHeight="1" thickBot="1" x14ac:dyDescent="0.25">
      <c r="A210" s="10">
        <v>2</v>
      </c>
      <c r="B210" s="50" t="s">
        <v>234</v>
      </c>
      <c r="C210" s="50"/>
      <c r="D210" s="50"/>
      <c r="E210" s="50"/>
      <c r="F210" s="50"/>
      <c r="G210" s="50"/>
      <c r="H210" s="50"/>
      <c r="I210" s="8" t="s">
        <v>147</v>
      </c>
      <c r="J210" s="8" t="s">
        <v>148</v>
      </c>
    </row>
    <row r="211" spans="1:10" ht="23.25" customHeight="1" thickBot="1" x14ac:dyDescent="0.25">
      <c r="A211" s="4" t="s">
        <v>71</v>
      </c>
      <c r="B211" s="46" t="s">
        <v>235</v>
      </c>
      <c r="C211" s="46"/>
      <c r="D211" s="46"/>
      <c r="E211" s="46"/>
      <c r="F211" s="46"/>
      <c r="G211" s="46"/>
      <c r="H211" s="46"/>
      <c r="I211" s="4">
        <v>0</v>
      </c>
      <c r="J211" s="4"/>
    </row>
    <row r="212" spans="1:10" ht="23.25" customHeight="1" thickBot="1" x14ac:dyDescent="0.25">
      <c r="A212" s="4">
        <v>2.2000000000000002</v>
      </c>
      <c r="B212" s="46" t="s">
        <v>236</v>
      </c>
      <c r="C212" s="46"/>
      <c r="D212" s="46"/>
      <c r="E212" s="46"/>
      <c r="F212" s="46"/>
      <c r="G212" s="46"/>
      <c r="H212" s="46"/>
      <c r="I212" s="4">
        <v>0</v>
      </c>
      <c r="J212" s="4"/>
    </row>
    <row r="213" spans="1:10" ht="35.25" customHeight="1" thickBot="1" x14ac:dyDescent="0.25">
      <c r="A213" s="4"/>
      <c r="B213" s="49" t="s">
        <v>53</v>
      </c>
      <c r="C213" s="49"/>
      <c r="D213" s="49"/>
      <c r="E213" s="49"/>
      <c r="F213" s="49"/>
      <c r="G213" s="49"/>
      <c r="H213" s="9">
        <v>4</v>
      </c>
      <c r="I213" s="9" t="s">
        <v>10</v>
      </c>
      <c r="J213" s="4">
        <f>SUM(I211:I212)</f>
        <v>0</v>
      </c>
    </row>
    <row r="214" spans="1:10" ht="19.5" thickBot="1" x14ac:dyDescent="0.25">
      <c r="A214" s="50" t="s">
        <v>237</v>
      </c>
      <c r="B214" s="50"/>
      <c r="C214" s="50"/>
      <c r="D214" s="50"/>
      <c r="E214" s="50"/>
      <c r="F214" s="50"/>
      <c r="G214" s="50"/>
      <c r="H214" s="50"/>
      <c r="I214" s="50"/>
      <c r="J214" s="50"/>
    </row>
    <row r="215" spans="1:10" ht="19.5" thickBot="1" x14ac:dyDescent="0.25">
      <c r="A215" s="50" t="s">
        <v>238</v>
      </c>
      <c r="B215" s="50"/>
      <c r="C215" s="50"/>
      <c r="D215" s="50"/>
      <c r="E215" s="50"/>
      <c r="F215" s="50"/>
      <c r="G215" s="50"/>
      <c r="H215" s="50"/>
      <c r="I215" s="50"/>
      <c r="J215" s="50"/>
    </row>
    <row r="216" spans="1:10" ht="19.5" thickBot="1" x14ac:dyDescent="0.25">
      <c r="A216" s="8" t="s">
        <v>239</v>
      </c>
      <c r="B216" s="50" t="s">
        <v>240</v>
      </c>
      <c r="C216" s="50"/>
      <c r="D216" s="50"/>
      <c r="E216" s="50"/>
      <c r="F216" s="50"/>
      <c r="G216" s="50"/>
      <c r="H216" s="50"/>
      <c r="I216" s="50"/>
      <c r="J216" s="50"/>
    </row>
    <row r="217" spans="1:10" ht="133.5" customHeight="1" thickBot="1" x14ac:dyDescent="0.25">
      <c r="A217" s="10">
        <v>1</v>
      </c>
      <c r="B217" s="50" t="s">
        <v>241</v>
      </c>
      <c r="C217" s="50"/>
      <c r="D217" s="50"/>
      <c r="E217" s="50"/>
      <c r="F217" s="50"/>
      <c r="G217" s="50"/>
      <c r="H217" s="50"/>
      <c r="I217" s="8" t="s">
        <v>147</v>
      </c>
      <c r="J217" s="8" t="s">
        <v>148</v>
      </c>
    </row>
    <row r="218" spans="1:10" ht="76.5" customHeight="1" thickBot="1" x14ac:dyDescent="0.25">
      <c r="A218" s="4" t="s">
        <v>5</v>
      </c>
      <c r="B218" s="46" t="s">
        <v>242</v>
      </c>
      <c r="C218" s="46"/>
      <c r="D218" s="46"/>
      <c r="E218" s="46"/>
      <c r="F218" s="46"/>
      <c r="G218" s="46"/>
      <c r="H218" s="46"/>
      <c r="I218" s="4">
        <v>0</v>
      </c>
      <c r="J218" s="4"/>
    </row>
    <row r="219" spans="1:10" ht="114.75" customHeight="1" thickBot="1" x14ac:dyDescent="0.25">
      <c r="A219" s="4" t="s">
        <v>6</v>
      </c>
      <c r="B219" s="46" t="s">
        <v>243</v>
      </c>
      <c r="C219" s="46"/>
      <c r="D219" s="46"/>
      <c r="E219" s="46"/>
      <c r="F219" s="46"/>
      <c r="G219" s="46"/>
      <c r="H219" s="46"/>
      <c r="I219" s="4">
        <v>0</v>
      </c>
      <c r="J219" s="4"/>
    </row>
    <row r="220" spans="1:10" ht="60.75" customHeight="1" thickBot="1" x14ac:dyDescent="0.25">
      <c r="A220" s="4" t="s">
        <v>7</v>
      </c>
      <c r="B220" s="46" t="s">
        <v>244</v>
      </c>
      <c r="C220" s="46"/>
      <c r="D220" s="46"/>
      <c r="E220" s="46"/>
      <c r="F220" s="46"/>
      <c r="G220" s="46"/>
      <c r="H220" s="46"/>
      <c r="I220" s="4">
        <v>0</v>
      </c>
      <c r="J220" s="4"/>
    </row>
    <row r="221" spans="1:10" ht="83.25" customHeight="1" thickBot="1" x14ac:dyDescent="0.25">
      <c r="A221" s="4" t="s">
        <v>98</v>
      </c>
      <c r="B221" s="46" t="s">
        <v>245</v>
      </c>
      <c r="C221" s="46"/>
      <c r="D221" s="46"/>
      <c r="E221" s="46"/>
      <c r="F221" s="46"/>
      <c r="G221" s="46"/>
      <c r="H221" s="46"/>
      <c r="I221" s="4">
        <v>0</v>
      </c>
      <c r="J221" s="4"/>
    </row>
    <row r="222" spans="1:10" ht="32.25" customHeight="1" thickBot="1" x14ac:dyDescent="0.25">
      <c r="A222" s="4"/>
      <c r="B222" s="49" t="s">
        <v>53</v>
      </c>
      <c r="C222" s="49"/>
      <c r="D222" s="49"/>
      <c r="E222" s="49"/>
      <c r="F222" s="49"/>
      <c r="G222" s="49"/>
      <c r="H222" s="9">
        <v>8</v>
      </c>
      <c r="I222" s="9" t="s">
        <v>10</v>
      </c>
      <c r="J222" s="4">
        <f>SUM(I218:I221)</f>
        <v>0</v>
      </c>
    </row>
    <row r="223" spans="1:10" ht="19.5" thickBot="1" x14ac:dyDescent="0.25">
      <c r="A223" s="50" t="s">
        <v>246</v>
      </c>
      <c r="B223" s="50"/>
      <c r="C223" s="50"/>
      <c r="D223" s="50"/>
      <c r="E223" s="50"/>
      <c r="F223" s="50"/>
      <c r="G223" s="50"/>
      <c r="H223" s="50"/>
      <c r="I223" s="50"/>
      <c r="J223" s="50"/>
    </row>
    <row r="224" spans="1:10" ht="19.5" thickBot="1" x14ac:dyDescent="0.25">
      <c r="A224" s="50" t="s">
        <v>276</v>
      </c>
      <c r="B224" s="50"/>
      <c r="C224" s="50"/>
      <c r="D224" s="50"/>
      <c r="E224" s="50"/>
      <c r="F224" s="50"/>
      <c r="G224" s="50"/>
      <c r="H224" s="50"/>
      <c r="I224" s="50"/>
      <c r="J224" s="50"/>
    </row>
    <row r="225" spans="1:10" ht="19.5" thickBot="1" x14ac:dyDescent="0.25">
      <c r="A225" s="8" t="s">
        <v>248</v>
      </c>
      <c r="B225" s="50" t="s">
        <v>247</v>
      </c>
      <c r="C225" s="50"/>
      <c r="D225" s="50"/>
      <c r="E225" s="50"/>
      <c r="F225" s="50"/>
      <c r="G225" s="50"/>
      <c r="H225" s="50"/>
      <c r="I225" s="50"/>
      <c r="J225" s="50"/>
    </row>
    <row r="226" spans="1:10" ht="170.25" customHeight="1" thickBot="1" x14ac:dyDescent="0.25">
      <c r="A226" s="10">
        <v>1</v>
      </c>
      <c r="B226" s="50" t="s">
        <v>225</v>
      </c>
      <c r="C226" s="50"/>
      <c r="D226" s="50"/>
      <c r="E226" s="50"/>
      <c r="F226" s="50"/>
      <c r="G226" s="50"/>
      <c r="H226" s="50"/>
      <c r="I226" s="8" t="s">
        <v>147</v>
      </c>
      <c r="J226" s="8" t="s">
        <v>148</v>
      </c>
    </row>
    <row r="227" spans="1:10" ht="28.5" customHeight="1" thickBot="1" x14ac:dyDescent="0.25">
      <c r="A227" s="4" t="s">
        <v>5</v>
      </c>
      <c r="B227" s="46" t="s">
        <v>249</v>
      </c>
      <c r="C227" s="46"/>
      <c r="D227" s="46"/>
      <c r="E227" s="46"/>
      <c r="F227" s="46"/>
      <c r="G227" s="46"/>
      <c r="H227" s="46"/>
      <c r="I227" s="4">
        <v>2</v>
      </c>
      <c r="J227" s="4"/>
    </row>
    <row r="228" spans="1:10" ht="37.5" customHeight="1" thickBot="1" x14ac:dyDescent="0.25">
      <c r="A228" s="4" t="s">
        <v>6</v>
      </c>
      <c r="B228" s="46" t="s">
        <v>250</v>
      </c>
      <c r="C228" s="46"/>
      <c r="D228" s="46"/>
      <c r="E228" s="46"/>
      <c r="F228" s="46"/>
      <c r="G228" s="46"/>
      <c r="H228" s="46"/>
      <c r="I228" s="4">
        <v>0</v>
      </c>
      <c r="J228" s="4"/>
    </row>
    <row r="229" spans="1:10" ht="38.25" customHeight="1" thickBot="1" x14ac:dyDescent="0.25">
      <c r="A229" s="4" t="s">
        <v>7</v>
      </c>
      <c r="B229" s="46" t="s">
        <v>251</v>
      </c>
      <c r="C229" s="46"/>
      <c r="D229" s="46"/>
      <c r="E229" s="46"/>
      <c r="F229" s="46"/>
      <c r="G229" s="46"/>
      <c r="H229" s="46"/>
      <c r="I229" s="4">
        <v>0</v>
      </c>
      <c r="J229" s="4"/>
    </row>
    <row r="230" spans="1:10" ht="40.5" customHeight="1" thickBot="1" x14ac:dyDescent="0.25">
      <c r="A230" s="4" t="s">
        <v>98</v>
      </c>
      <c r="B230" s="46" t="s">
        <v>252</v>
      </c>
      <c r="C230" s="46"/>
      <c r="D230" s="46"/>
      <c r="E230" s="46"/>
      <c r="F230" s="46"/>
      <c r="G230" s="46"/>
      <c r="H230" s="46"/>
      <c r="I230" s="4">
        <v>0</v>
      </c>
      <c r="J230" s="4"/>
    </row>
    <row r="231" spans="1:10" ht="69" customHeight="1" thickBot="1" x14ac:dyDescent="0.25">
      <c r="A231" s="4" t="s">
        <v>99</v>
      </c>
      <c r="B231" s="46" t="s">
        <v>253</v>
      </c>
      <c r="C231" s="46"/>
      <c r="D231" s="46"/>
      <c r="E231" s="46"/>
      <c r="F231" s="46"/>
      <c r="G231" s="46"/>
      <c r="H231" s="46"/>
      <c r="I231" s="4" t="s">
        <v>155</v>
      </c>
      <c r="J231" s="4"/>
    </row>
    <row r="232" spans="1:10" ht="33.75" customHeight="1" thickBot="1" x14ac:dyDescent="0.25">
      <c r="A232" s="4"/>
      <c r="B232" s="49" t="s">
        <v>53</v>
      </c>
      <c r="C232" s="49"/>
      <c r="D232" s="49"/>
      <c r="E232" s="49"/>
      <c r="F232" s="49"/>
      <c r="G232" s="49"/>
      <c r="H232" s="9">
        <v>10</v>
      </c>
      <c r="I232" s="9" t="s">
        <v>10</v>
      </c>
      <c r="J232" s="4">
        <f>SUM(I227:I231)</f>
        <v>2</v>
      </c>
    </row>
    <row r="233" spans="1:10" ht="19.5" thickBot="1" x14ac:dyDescent="0.25">
      <c r="A233" s="8" t="s">
        <v>254</v>
      </c>
      <c r="B233" s="50" t="s">
        <v>255</v>
      </c>
      <c r="C233" s="50"/>
      <c r="D233" s="50"/>
      <c r="E233" s="50"/>
      <c r="F233" s="50"/>
      <c r="G233" s="50"/>
      <c r="H233" s="50"/>
      <c r="I233" s="50"/>
      <c r="J233" s="50"/>
    </row>
    <row r="234" spans="1:10" ht="75.75" customHeight="1" thickBot="1" x14ac:dyDescent="0.25">
      <c r="A234" s="10">
        <v>2</v>
      </c>
      <c r="B234" s="50" t="s">
        <v>256</v>
      </c>
      <c r="C234" s="50"/>
      <c r="D234" s="50"/>
      <c r="E234" s="50"/>
      <c r="F234" s="50"/>
      <c r="G234" s="50"/>
      <c r="H234" s="50"/>
      <c r="I234" s="8" t="s">
        <v>147</v>
      </c>
      <c r="J234" s="8" t="s">
        <v>148</v>
      </c>
    </row>
    <row r="235" spans="1:10" ht="75" customHeight="1" thickBot="1" x14ac:dyDescent="0.25">
      <c r="A235" s="4" t="s">
        <v>71</v>
      </c>
      <c r="B235" s="46" t="s">
        <v>257</v>
      </c>
      <c r="C235" s="46"/>
      <c r="D235" s="46"/>
      <c r="E235" s="46"/>
      <c r="F235" s="46"/>
      <c r="G235" s="46"/>
      <c r="H235" s="46"/>
      <c r="I235" s="4">
        <v>2</v>
      </c>
      <c r="J235" s="4"/>
    </row>
    <row r="236" spans="1:10" ht="60.75" customHeight="1" thickBot="1" x14ac:dyDescent="0.25">
      <c r="A236" s="4">
        <v>2.2000000000000002</v>
      </c>
      <c r="B236" s="46" t="s">
        <v>258</v>
      </c>
      <c r="C236" s="46"/>
      <c r="D236" s="46"/>
      <c r="E236" s="46"/>
      <c r="F236" s="46"/>
      <c r="G236" s="46"/>
      <c r="H236" s="46"/>
      <c r="I236" s="4">
        <v>2</v>
      </c>
      <c r="J236" s="4"/>
    </row>
    <row r="237" spans="1:10" ht="74.25" customHeight="1" thickBot="1" x14ac:dyDescent="0.25">
      <c r="A237" s="4" t="s">
        <v>71</v>
      </c>
      <c r="B237" s="46" t="s">
        <v>259</v>
      </c>
      <c r="C237" s="46"/>
      <c r="D237" s="46"/>
      <c r="E237" s="46"/>
      <c r="F237" s="46"/>
      <c r="G237" s="46"/>
      <c r="H237" s="46"/>
      <c r="I237" s="4">
        <v>2</v>
      </c>
      <c r="J237" s="4"/>
    </row>
    <row r="238" spans="1:10" ht="57" customHeight="1" thickBot="1" x14ac:dyDescent="0.25">
      <c r="A238" s="4">
        <v>2.2000000000000002</v>
      </c>
      <c r="B238" s="46" t="s">
        <v>260</v>
      </c>
      <c r="C238" s="46"/>
      <c r="D238" s="46"/>
      <c r="E238" s="46"/>
      <c r="F238" s="46"/>
      <c r="G238" s="46"/>
      <c r="H238" s="46"/>
      <c r="I238" s="4">
        <v>2</v>
      </c>
      <c r="J238" s="4"/>
    </row>
    <row r="239" spans="1:10" ht="39.75" customHeight="1" thickBot="1" x14ac:dyDescent="0.25">
      <c r="A239" s="4"/>
      <c r="B239" s="49" t="s">
        <v>53</v>
      </c>
      <c r="C239" s="49"/>
      <c r="D239" s="49"/>
      <c r="E239" s="49"/>
      <c r="F239" s="49"/>
      <c r="G239" s="49"/>
      <c r="H239" s="9">
        <v>8</v>
      </c>
      <c r="I239" s="9" t="s">
        <v>10</v>
      </c>
      <c r="J239" s="4">
        <f>SUM(I235:I238)</f>
        <v>8</v>
      </c>
    </row>
    <row r="240" spans="1:10" ht="19.5" thickBot="1" x14ac:dyDescent="0.25">
      <c r="A240" s="10"/>
      <c r="B240" s="58" t="s">
        <v>176</v>
      </c>
      <c r="C240" s="58"/>
      <c r="D240" s="58"/>
      <c r="E240" s="58"/>
      <c r="F240" s="58"/>
      <c r="G240" s="58"/>
      <c r="H240" s="58"/>
      <c r="I240" s="10">
        <f>J22+J33+J44+J48+J55+J62+J69+J73+J78+J82+J86+J91+J96+J100+J112+J127+J136+J146+J151+J154+J165+J175+J181+J191+J197+J208+J213+J222+J232+J239</f>
        <v>85</v>
      </c>
      <c r="J240" s="10" t="s">
        <v>177</v>
      </c>
    </row>
    <row r="241" spans="1:10" ht="19.5" thickBot="1" x14ac:dyDescent="0.25">
      <c r="A241" s="10"/>
      <c r="B241" s="58" t="s">
        <v>175</v>
      </c>
      <c r="C241" s="58"/>
      <c r="D241" s="58"/>
      <c r="E241" s="58"/>
      <c r="F241" s="58"/>
      <c r="G241" s="58"/>
      <c r="H241" s="58"/>
      <c r="I241" s="10">
        <v>260</v>
      </c>
      <c r="J241" s="18">
        <f>(I240/I241)*100</f>
        <v>32.692307692307693</v>
      </c>
    </row>
    <row r="242" spans="1:10" ht="19.5" thickBot="1" x14ac:dyDescent="0.25">
      <c r="A242" s="9" t="s">
        <v>142</v>
      </c>
      <c r="B242" s="62" t="s">
        <v>314</v>
      </c>
      <c r="C242" s="63"/>
      <c r="D242" s="64"/>
      <c r="E242" s="19" t="s">
        <v>143</v>
      </c>
      <c r="F242" s="62" t="s">
        <v>281</v>
      </c>
      <c r="G242" s="63"/>
      <c r="H242" s="64"/>
      <c r="I242" s="9" t="s">
        <v>144</v>
      </c>
      <c r="J242" s="20" t="s">
        <v>151</v>
      </c>
    </row>
  </sheetData>
  <mergeCells count="243">
    <mergeCell ref="B242:D242"/>
    <mergeCell ref="F242:H242"/>
    <mergeCell ref="B231:H231"/>
    <mergeCell ref="B232:G232"/>
    <mergeCell ref="B233:J233"/>
    <mergeCell ref="B234:H234"/>
    <mergeCell ref="B235:H235"/>
    <mergeCell ref="B236:H236"/>
    <mergeCell ref="B222:G222"/>
    <mergeCell ref="A223:J223"/>
    <mergeCell ref="A224:J224"/>
    <mergeCell ref="B225:J225"/>
    <mergeCell ref="B226:H226"/>
    <mergeCell ref="B227:H227"/>
    <mergeCell ref="B228:H228"/>
    <mergeCell ref="B229:H229"/>
    <mergeCell ref="B230:H230"/>
    <mergeCell ref="B240:H240"/>
    <mergeCell ref="B241:H241"/>
    <mergeCell ref="B213:G213"/>
    <mergeCell ref="A214:J214"/>
    <mergeCell ref="A215:J215"/>
    <mergeCell ref="B216:J216"/>
    <mergeCell ref="B217:H217"/>
    <mergeCell ref="B218:H218"/>
    <mergeCell ref="B219:H219"/>
    <mergeCell ref="B220:H220"/>
    <mergeCell ref="B221:H221"/>
    <mergeCell ref="B204:H204"/>
    <mergeCell ref="B205:H205"/>
    <mergeCell ref="B206:H206"/>
    <mergeCell ref="B207:H207"/>
    <mergeCell ref="B208:G208"/>
    <mergeCell ref="B209:J209"/>
    <mergeCell ref="B210:H210"/>
    <mergeCell ref="B211:H211"/>
    <mergeCell ref="B212:H212"/>
    <mergeCell ref="B187:H187"/>
    <mergeCell ref="B197:G197"/>
    <mergeCell ref="A198:J198"/>
    <mergeCell ref="A199:J199"/>
    <mergeCell ref="B200:J200"/>
    <mergeCell ref="B201:H201"/>
    <mergeCell ref="B202:H202"/>
    <mergeCell ref="B203:H203"/>
    <mergeCell ref="B188:H188"/>
    <mergeCell ref="B189:H189"/>
    <mergeCell ref="B190:H190"/>
    <mergeCell ref="B191:G191"/>
    <mergeCell ref="B192:J192"/>
    <mergeCell ref="B193:H193"/>
    <mergeCell ref="B194:H194"/>
    <mergeCell ref="B195:H195"/>
    <mergeCell ref="B196:H196"/>
    <mergeCell ref="A101:J101"/>
    <mergeCell ref="B92:H92"/>
    <mergeCell ref="B168:J168"/>
    <mergeCell ref="B169:H169"/>
    <mergeCell ref="B160:H160"/>
    <mergeCell ref="B161:H161"/>
    <mergeCell ref="B159:H159"/>
    <mergeCell ref="B162:H162"/>
    <mergeCell ref="B163:H163"/>
    <mergeCell ref="B164:H164"/>
    <mergeCell ref="B165:G165"/>
    <mergeCell ref="A166:J166"/>
    <mergeCell ref="A167:J167"/>
    <mergeCell ref="B93:H93"/>
    <mergeCell ref="B94:H94"/>
    <mergeCell ref="B125:H125"/>
    <mergeCell ref="B126:H126"/>
    <mergeCell ref="B130:H130"/>
    <mergeCell ref="B131:H131"/>
    <mergeCell ref="B132:H132"/>
    <mergeCell ref="B127:G127"/>
    <mergeCell ref="B129:J129"/>
    <mergeCell ref="B152:H152"/>
    <mergeCell ref="B153:H153"/>
    <mergeCell ref="A3:H7"/>
    <mergeCell ref="A14:J14"/>
    <mergeCell ref="A15:J15"/>
    <mergeCell ref="B16:J16"/>
    <mergeCell ref="A17:A18"/>
    <mergeCell ref="B17:H18"/>
    <mergeCell ref="I17:I18"/>
    <mergeCell ref="I3:J3"/>
    <mergeCell ref="I4:J4"/>
    <mergeCell ref="A9:B9"/>
    <mergeCell ref="J17:J18"/>
    <mergeCell ref="D13:I13"/>
    <mergeCell ref="B87:H87"/>
    <mergeCell ref="B114:H114"/>
    <mergeCell ref="B109:H109"/>
    <mergeCell ref="B110:H110"/>
    <mergeCell ref="B111:H111"/>
    <mergeCell ref="B105:H105"/>
    <mergeCell ref="B106:H106"/>
    <mergeCell ref="B107:H107"/>
    <mergeCell ref="B108:H108"/>
    <mergeCell ref="B104:H104"/>
    <mergeCell ref="B112:G112"/>
    <mergeCell ref="B88:H88"/>
    <mergeCell ref="B89:H89"/>
    <mergeCell ref="B90:H90"/>
    <mergeCell ref="B91:G91"/>
    <mergeCell ref="B113:J113"/>
    <mergeCell ref="B103:J103"/>
    <mergeCell ref="A102:J102"/>
    <mergeCell ref="B99:H99"/>
    <mergeCell ref="B95:H95"/>
    <mergeCell ref="B97:H97"/>
    <mergeCell ref="B98:H98"/>
    <mergeCell ref="B96:G96"/>
    <mergeCell ref="B100:G100"/>
    <mergeCell ref="B83:H83"/>
    <mergeCell ref="B84:H84"/>
    <mergeCell ref="B85:H85"/>
    <mergeCell ref="B79:H79"/>
    <mergeCell ref="B80:H80"/>
    <mergeCell ref="B81:H81"/>
    <mergeCell ref="B82:G82"/>
    <mergeCell ref="B86:G86"/>
    <mergeCell ref="B74:H74"/>
    <mergeCell ref="B75:H75"/>
    <mergeCell ref="B76:H76"/>
    <mergeCell ref="B77:H77"/>
    <mergeCell ref="B70:H70"/>
    <mergeCell ref="B71:H71"/>
    <mergeCell ref="B72:H72"/>
    <mergeCell ref="B73:G73"/>
    <mergeCell ref="B78:G78"/>
    <mergeCell ref="B66:H66"/>
    <mergeCell ref="B67:H67"/>
    <mergeCell ref="B68:H68"/>
    <mergeCell ref="B64:H64"/>
    <mergeCell ref="B65:H65"/>
    <mergeCell ref="B62:G62"/>
    <mergeCell ref="B63:J63"/>
    <mergeCell ref="B69:G69"/>
    <mergeCell ref="B57:H57"/>
    <mergeCell ref="B58:H58"/>
    <mergeCell ref="B59:H59"/>
    <mergeCell ref="B60:H60"/>
    <mergeCell ref="B61:H61"/>
    <mergeCell ref="B53:H53"/>
    <mergeCell ref="B54:H54"/>
    <mergeCell ref="B56:H56"/>
    <mergeCell ref="B55:G55"/>
    <mergeCell ref="B49:H49"/>
    <mergeCell ref="B50:H50"/>
    <mergeCell ref="B51:H51"/>
    <mergeCell ref="B52:H52"/>
    <mergeCell ref="B45:H45"/>
    <mergeCell ref="B46:H46"/>
    <mergeCell ref="B47:H47"/>
    <mergeCell ref="B48:G48"/>
    <mergeCell ref="B33:G33"/>
    <mergeCell ref="B40:H40"/>
    <mergeCell ref="B41:H41"/>
    <mergeCell ref="B42:H42"/>
    <mergeCell ref="B43:H43"/>
    <mergeCell ref="B35:H35"/>
    <mergeCell ref="B36:H36"/>
    <mergeCell ref="B37:H37"/>
    <mergeCell ref="B38:H38"/>
    <mergeCell ref="B39:H39"/>
    <mergeCell ref="B44:G44"/>
    <mergeCell ref="B124:H124"/>
    <mergeCell ref="B115:H115"/>
    <mergeCell ref="B116:H116"/>
    <mergeCell ref="B117:H117"/>
    <mergeCell ref="B118:H118"/>
    <mergeCell ref="B119:H119"/>
    <mergeCell ref="B120:H120"/>
    <mergeCell ref="B121:H121"/>
    <mergeCell ref="B122:H122"/>
    <mergeCell ref="B123:H123"/>
    <mergeCell ref="B142:H142"/>
    <mergeCell ref="B143:H143"/>
    <mergeCell ref="B144:H144"/>
    <mergeCell ref="B145:H145"/>
    <mergeCell ref="B149:H149"/>
    <mergeCell ref="B150:H150"/>
    <mergeCell ref="B146:G146"/>
    <mergeCell ref="B148:J148"/>
    <mergeCell ref="B151:G151"/>
    <mergeCell ref="B154:G154"/>
    <mergeCell ref="B239:G239"/>
    <mergeCell ref="B237:H237"/>
    <mergeCell ref="B238:H238"/>
    <mergeCell ref="B156:J156"/>
    <mergeCell ref="B157:H157"/>
    <mergeCell ref="B158:H158"/>
    <mergeCell ref="B170:H170"/>
    <mergeCell ref="B171:H171"/>
    <mergeCell ref="B172:H172"/>
    <mergeCell ref="B173:H173"/>
    <mergeCell ref="B174:H174"/>
    <mergeCell ref="B175:G175"/>
    <mergeCell ref="B176:J176"/>
    <mergeCell ref="B177:H177"/>
    <mergeCell ref="B178:H178"/>
    <mergeCell ref="B179:H179"/>
    <mergeCell ref="B180:H180"/>
    <mergeCell ref="B181:G181"/>
    <mergeCell ref="B182:J182"/>
    <mergeCell ref="B183:H183"/>
    <mergeCell ref="B184:H184"/>
    <mergeCell ref="B185:H185"/>
    <mergeCell ref="B186:H186"/>
    <mergeCell ref="B133:H133"/>
    <mergeCell ref="B134:H134"/>
    <mergeCell ref="B135:H135"/>
    <mergeCell ref="B140:H140"/>
    <mergeCell ref="B141:H141"/>
    <mergeCell ref="B136:G136"/>
    <mergeCell ref="A137:J137"/>
    <mergeCell ref="A138:J138"/>
    <mergeCell ref="B139:J139"/>
    <mergeCell ref="A1:J1"/>
    <mergeCell ref="A8:H8"/>
    <mergeCell ref="A11:J11"/>
    <mergeCell ref="A12:J12"/>
    <mergeCell ref="A10:H10"/>
    <mergeCell ref="B31:H31"/>
    <mergeCell ref="B32:H32"/>
    <mergeCell ref="B34:H34"/>
    <mergeCell ref="B26:H26"/>
    <mergeCell ref="B27:H27"/>
    <mergeCell ref="B28:H28"/>
    <mergeCell ref="B29:H29"/>
    <mergeCell ref="B30:H30"/>
    <mergeCell ref="B22:G22"/>
    <mergeCell ref="A13:C13"/>
    <mergeCell ref="B24:H24"/>
    <mergeCell ref="B25:H25"/>
    <mergeCell ref="B23:H23"/>
    <mergeCell ref="B20:H20"/>
    <mergeCell ref="B21:H21"/>
    <mergeCell ref="B19:H19"/>
    <mergeCell ref="A2:J2"/>
    <mergeCell ref="I5:J5"/>
    <mergeCell ref="C9:H9"/>
  </mergeCells>
  <pageMargins left="0.7" right="0.7" top="0.75" bottom="0.75" header="0.3" footer="0.3"/>
  <pageSetup scale="51" orientation="portrait" r:id="rId1"/>
  <rowBreaks count="2" manualBreakCount="2">
    <brk id="32" max="16383" man="1"/>
    <brk id="5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tabSelected="1" zoomScale="60" zoomScaleNormal="60" workbookViewId="0">
      <selection activeCell="Q10" sqref="Q10"/>
    </sheetView>
  </sheetViews>
  <sheetFormatPr baseColWidth="10" defaultRowHeight="15" x14ac:dyDescent="0.2"/>
  <sheetData>
    <row r="1" spans="2:10" x14ac:dyDescent="0.2">
      <c r="B1" s="27"/>
      <c r="C1" s="27"/>
      <c r="D1" s="27"/>
      <c r="E1" s="27"/>
      <c r="F1" s="27"/>
      <c r="G1" s="27"/>
      <c r="H1" s="27"/>
      <c r="I1" s="27"/>
      <c r="J1" s="23"/>
    </row>
    <row r="2" spans="2:10" x14ac:dyDescent="0.2">
      <c r="B2" s="68"/>
      <c r="C2" s="68"/>
      <c r="D2" s="68"/>
      <c r="E2" s="68"/>
      <c r="F2" s="68"/>
      <c r="G2" s="68"/>
      <c r="H2" s="68"/>
      <c r="I2" s="68"/>
    </row>
    <row r="3" spans="2:10" x14ac:dyDescent="0.2">
      <c r="B3" s="68"/>
      <c r="C3" s="68"/>
      <c r="D3" s="68"/>
      <c r="E3" s="68"/>
      <c r="F3" s="68"/>
      <c r="G3" s="68"/>
      <c r="H3" s="68"/>
      <c r="I3" s="68"/>
    </row>
    <row r="4" spans="2:10" x14ac:dyDescent="0.2">
      <c r="B4" s="68"/>
      <c r="C4" s="68"/>
      <c r="D4" s="68"/>
      <c r="E4" s="68"/>
      <c r="F4" s="68"/>
      <c r="G4" s="68"/>
      <c r="H4" s="68"/>
      <c r="I4" s="68"/>
    </row>
    <row r="5" spans="2:10" ht="15.75" x14ac:dyDescent="0.25">
      <c r="B5" s="67" t="s">
        <v>282</v>
      </c>
      <c r="C5" s="67"/>
      <c r="D5" s="67"/>
      <c r="E5" s="67"/>
      <c r="F5" s="67"/>
      <c r="G5" s="67"/>
      <c r="H5" s="67"/>
      <c r="I5" s="67"/>
    </row>
    <row r="6" spans="2:10" x14ac:dyDescent="0.2">
      <c r="B6" s="71" t="s">
        <v>283</v>
      </c>
      <c r="C6" s="71"/>
      <c r="D6" s="71"/>
      <c r="E6" s="71"/>
      <c r="F6" s="71"/>
      <c r="G6" s="71"/>
      <c r="H6" s="71"/>
      <c r="I6" s="71"/>
    </row>
    <row r="7" spans="2:10" x14ac:dyDescent="0.2">
      <c r="B7" s="71"/>
      <c r="C7" s="71"/>
      <c r="D7" s="71"/>
      <c r="E7" s="71"/>
      <c r="F7" s="71"/>
      <c r="G7" s="71"/>
      <c r="H7" s="71"/>
      <c r="I7" s="71"/>
    </row>
    <row r="8" spans="2:10" ht="15.75" x14ac:dyDescent="0.25">
      <c r="B8" s="28" t="s">
        <v>262</v>
      </c>
      <c r="C8" s="29" t="s">
        <v>284</v>
      </c>
      <c r="D8" s="68" t="s">
        <v>318</v>
      </c>
      <c r="E8" s="68"/>
      <c r="F8" s="30" t="s">
        <v>285</v>
      </c>
      <c r="G8" s="68" t="s">
        <v>319</v>
      </c>
      <c r="H8" s="68"/>
      <c r="I8" s="68"/>
    </row>
    <row r="9" spans="2:10" ht="15.75" x14ac:dyDescent="0.25">
      <c r="B9" s="29" t="s">
        <v>286</v>
      </c>
      <c r="C9" s="68" t="s">
        <v>320</v>
      </c>
      <c r="D9" s="68"/>
      <c r="E9" s="68"/>
      <c r="F9" s="68"/>
      <c r="G9" s="68"/>
      <c r="H9" s="68"/>
      <c r="I9" s="68"/>
    </row>
    <row r="10" spans="2:10" ht="15.75" x14ac:dyDescent="0.25">
      <c r="B10" s="67" t="s">
        <v>287</v>
      </c>
      <c r="C10" s="67"/>
      <c r="D10" s="67"/>
      <c r="E10" s="67"/>
      <c r="F10" s="67"/>
      <c r="G10" s="67"/>
      <c r="H10" s="67"/>
      <c r="I10" s="67"/>
    </row>
    <row r="11" spans="2:10" ht="15.75" x14ac:dyDescent="0.25">
      <c r="B11" s="66" t="s">
        <v>288</v>
      </c>
      <c r="C11" s="66"/>
      <c r="D11" s="66"/>
      <c r="E11" s="66"/>
      <c r="F11" s="66"/>
      <c r="G11" s="71" t="s">
        <v>289</v>
      </c>
      <c r="H11" s="67"/>
      <c r="I11" s="31" t="s">
        <v>290</v>
      </c>
    </row>
    <row r="12" spans="2:10" ht="15.75" x14ac:dyDescent="0.25">
      <c r="B12" s="69" t="s">
        <v>291</v>
      </c>
      <c r="C12" s="69"/>
      <c r="D12" s="69"/>
      <c r="E12" s="69"/>
      <c r="F12" s="69"/>
      <c r="G12" s="69"/>
      <c r="H12" s="69"/>
      <c r="I12" s="72">
        <f>H27/G27*100</f>
        <v>20.37037037037037</v>
      </c>
    </row>
    <row r="13" spans="2:10" x14ac:dyDescent="0.2">
      <c r="B13" s="68" t="s">
        <v>2</v>
      </c>
      <c r="C13" s="68"/>
      <c r="D13" s="68"/>
      <c r="E13" s="68"/>
      <c r="F13" s="68"/>
      <c r="G13" s="26">
        <v>6</v>
      </c>
      <c r="H13" s="26">
        <v>3</v>
      </c>
      <c r="I13" s="72"/>
    </row>
    <row r="14" spans="2:10" x14ac:dyDescent="0.2">
      <c r="B14" s="68" t="s">
        <v>164</v>
      </c>
      <c r="C14" s="68"/>
      <c r="D14" s="68"/>
      <c r="E14" s="68"/>
      <c r="F14" s="68"/>
      <c r="G14" s="26">
        <v>18</v>
      </c>
      <c r="H14" s="26">
        <v>4</v>
      </c>
      <c r="I14" s="72"/>
    </row>
    <row r="15" spans="2:10" x14ac:dyDescent="0.2">
      <c r="B15" s="68" t="s">
        <v>163</v>
      </c>
      <c r="C15" s="68"/>
      <c r="D15" s="68"/>
      <c r="E15" s="68"/>
      <c r="F15" s="68"/>
      <c r="G15" s="26">
        <v>18</v>
      </c>
      <c r="H15" s="26">
        <v>10</v>
      </c>
      <c r="I15" s="72"/>
    </row>
    <row r="16" spans="2:10" x14ac:dyDescent="0.2">
      <c r="B16" s="68" t="s">
        <v>162</v>
      </c>
      <c r="C16" s="68"/>
      <c r="D16" s="68"/>
      <c r="E16" s="68"/>
      <c r="F16" s="68"/>
      <c r="G16" s="26">
        <v>4</v>
      </c>
      <c r="H16" s="26">
        <v>1</v>
      </c>
      <c r="I16" s="72"/>
    </row>
    <row r="17" spans="2:9" x14ac:dyDescent="0.2">
      <c r="B17" s="68" t="s">
        <v>294</v>
      </c>
      <c r="C17" s="68"/>
      <c r="D17" s="68"/>
      <c r="E17" s="68"/>
      <c r="F17" s="68"/>
      <c r="G17" s="26">
        <v>10</v>
      </c>
      <c r="H17" s="26">
        <v>0</v>
      </c>
      <c r="I17" s="72"/>
    </row>
    <row r="18" spans="2:9" x14ac:dyDescent="0.2">
      <c r="B18" s="68" t="s">
        <v>54</v>
      </c>
      <c r="C18" s="68"/>
      <c r="D18" s="68"/>
      <c r="E18" s="68"/>
      <c r="F18" s="68"/>
      <c r="G18" s="26">
        <v>10</v>
      </c>
      <c r="H18" s="26">
        <v>0</v>
      </c>
      <c r="I18" s="72"/>
    </row>
    <row r="19" spans="2:9" x14ac:dyDescent="0.2">
      <c r="B19" s="68" t="s">
        <v>161</v>
      </c>
      <c r="C19" s="68"/>
      <c r="D19" s="68"/>
      <c r="E19" s="68"/>
      <c r="F19" s="68"/>
      <c r="G19" s="26">
        <v>8</v>
      </c>
      <c r="H19" s="26">
        <v>0</v>
      </c>
      <c r="I19" s="72"/>
    </row>
    <row r="20" spans="2:9" x14ac:dyDescent="0.2">
      <c r="B20" s="68" t="s">
        <v>70</v>
      </c>
      <c r="C20" s="68"/>
      <c r="D20" s="68"/>
      <c r="E20" s="68"/>
      <c r="F20" s="68"/>
      <c r="G20" s="26">
        <v>4</v>
      </c>
      <c r="H20" s="26">
        <v>0</v>
      </c>
      <c r="I20" s="72"/>
    </row>
    <row r="21" spans="2:9" x14ac:dyDescent="0.2">
      <c r="B21" s="68" t="s">
        <v>75</v>
      </c>
      <c r="C21" s="68"/>
      <c r="D21" s="68"/>
      <c r="E21" s="68"/>
      <c r="F21" s="68"/>
      <c r="G21" s="26">
        <v>6</v>
      </c>
      <c r="H21" s="26">
        <v>0</v>
      </c>
      <c r="I21" s="72"/>
    </row>
    <row r="22" spans="2:9" x14ac:dyDescent="0.2">
      <c r="B22" s="68" t="s">
        <v>79</v>
      </c>
      <c r="C22" s="68"/>
      <c r="D22" s="68"/>
      <c r="E22" s="68"/>
      <c r="F22" s="68"/>
      <c r="G22" s="26">
        <v>4</v>
      </c>
      <c r="H22" s="26">
        <v>0</v>
      </c>
      <c r="I22" s="72"/>
    </row>
    <row r="23" spans="2:9" x14ac:dyDescent="0.2">
      <c r="B23" s="68" t="s">
        <v>81</v>
      </c>
      <c r="C23" s="68"/>
      <c r="D23" s="68"/>
      <c r="E23" s="68"/>
      <c r="F23" s="68"/>
      <c r="G23" s="26">
        <v>4</v>
      </c>
      <c r="H23" s="26">
        <v>0</v>
      </c>
      <c r="I23" s="72"/>
    </row>
    <row r="24" spans="2:9" x14ac:dyDescent="0.2">
      <c r="B24" s="68" t="s">
        <v>295</v>
      </c>
      <c r="C24" s="68"/>
      <c r="D24" s="68"/>
      <c r="E24" s="68"/>
      <c r="F24" s="68"/>
      <c r="G24" s="26">
        <v>6</v>
      </c>
      <c r="H24" s="26">
        <v>0</v>
      </c>
      <c r="I24" s="72"/>
    </row>
    <row r="25" spans="2:9" x14ac:dyDescent="0.2">
      <c r="B25" s="68" t="s">
        <v>296</v>
      </c>
      <c r="C25" s="68"/>
      <c r="D25" s="68"/>
      <c r="E25" s="68"/>
      <c r="F25" s="68"/>
      <c r="G25" s="26">
        <v>6</v>
      </c>
      <c r="H25" s="26">
        <v>4</v>
      </c>
      <c r="I25" s="72"/>
    </row>
    <row r="26" spans="2:9" x14ac:dyDescent="0.2">
      <c r="B26" s="68" t="s">
        <v>297</v>
      </c>
      <c r="C26" s="68"/>
      <c r="D26" s="68"/>
      <c r="E26" s="68"/>
      <c r="F26" s="68"/>
      <c r="G26" s="26">
        <v>4</v>
      </c>
      <c r="H26" s="26">
        <v>0</v>
      </c>
      <c r="I26" s="72"/>
    </row>
    <row r="27" spans="2:9" ht="15.75" x14ac:dyDescent="0.25">
      <c r="B27" s="67" t="s">
        <v>298</v>
      </c>
      <c r="C27" s="67"/>
      <c r="D27" s="67"/>
      <c r="E27" s="67"/>
      <c r="F27" s="67"/>
      <c r="G27" s="26">
        <f>SUM(G13:G26)</f>
        <v>108</v>
      </c>
      <c r="H27" s="26">
        <f>SUM(H13:H26)</f>
        <v>22</v>
      </c>
      <c r="I27" s="72"/>
    </row>
    <row r="28" spans="2:9" ht="15.75" x14ac:dyDescent="0.25">
      <c r="B28" s="69" t="s">
        <v>332</v>
      </c>
      <c r="C28" s="69"/>
      <c r="D28" s="69"/>
      <c r="E28" s="69"/>
      <c r="F28" s="69"/>
      <c r="G28" s="69"/>
      <c r="H28" s="69"/>
      <c r="I28" s="70">
        <f>H32/G32*100</f>
        <v>43.75</v>
      </c>
    </row>
    <row r="29" spans="2:9" x14ac:dyDescent="0.2">
      <c r="B29" s="68" t="s">
        <v>1</v>
      </c>
      <c r="C29" s="68"/>
      <c r="D29" s="68"/>
      <c r="E29" s="68"/>
      <c r="F29" s="68"/>
      <c r="G29" s="24">
        <v>14</v>
      </c>
      <c r="H29" s="24">
        <v>7</v>
      </c>
      <c r="I29" s="70"/>
    </row>
    <row r="30" spans="2:9" x14ac:dyDescent="0.2">
      <c r="B30" s="68" t="s">
        <v>104</v>
      </c>
      <c r="C30" s="68"/>
      <c r="D30" s="68"/>
      <c r="E30" s="68"/>
      <c r="F30" s="68"/>
      <c r="G30" s="24">
        <v>24</v>
      </c>
      <c r="H30" s="24">
        <v>10</v>
      </c>
      <c r="I30" s="70"/>
    </row>
    <row r="31" spans="2:9" x14ac:dyDescent="0.2">
      <c r="B31" s="68" t="s">
        <v>299</v>
      </c>
      <c r="C31" s="68"/>
      <c r="D31" s="68"/>
      <c r="E31" s="68"/>
      <c r="F31" s="68"/>
      <c r="G31" s="24">
        <v>10</v>
      </c>
      <c r="H31" s="24">
        <v>4</v>
      </c>
      <c r="I31" s="70"/>
    </row>
    <row r="32" spans="2:9" ht="15.75" x14ac:dyDescent="0.25">
      <c r="B32" s="67" t="s">
        <v>298</v>
      </c>
      <c r="C32" s="67"/>
      <c r="D32" s="67"/>
      <c r="E32" s="67"/>
      <c r="F32" s="67"/>
      <c r="G32" s="24">
        <f>SUM(G29:G31)</f>
        <v>48</v>
      </c>
      <c r="H32" s="24">
        <f>SUM(H29:H31)</f>
        <v>21</v>
      </c>
      <c r="I32" s="70"/>
    </row>
    <row r="33" spans="2:9" ht="15.75" x14ac:dyDescent="0.25">
      <c r="B33" s="69" t="s">
        <v>300</v>
      </c>
      <c r="C33" s="69"/>
      <c r="D33" s="69"/>
      <c r="E33" s="69"/>
      <c r="F33" s="69"/>
      <c r="G33" s="69"/>
      <c r="H33" s="69"/>
      <c r="I33" s="70">
        <f>H37/G37*100</f>
        <v>80.769230769230774</v>
      </c>
    </row>
    <row r="34" spans="2:9" x14ac:dyDescent="0.2">
      <c r="B34" s="68" t="s">
        <v>301</v>
      </c>
      <c r="C34" s="68"/>
      <c r="D34" s="68"/>
      <c r="E34" s="68"/>
      <c r="F34" s="68"/>
      <c r="G34" s="26">
        <v>10</v>
      </c>
      <c r="H34" s="26">
        <v>8</v>
      </c>
      <c r="I34" s="70"/>
    </row>
    <row r="35" spans="2:9" x14ac:dyDescent="0.2">
      <c r="B35" s="68" t="s">
        <v>302</v>
      </c>
      <c r="C35" s="68"/>
      <c r="D35" s="68"/>
      <c r="E35" s="68"/>
      <c r="F35" s="68"/>
      <c r="G35" s="26">
        <v>2</v>
      </c>
      <c r="H35" s="26">
        <v>0</v>
      </c>
      <c r="I35" s="70"/>
    </row>
    <row r="36" spans="2:9" x14ac:dyDescent="0.2">
      <c r="B36" s="68" t="s">
        <v>181</v>
      </c>
      <c r="C36" s="68"/>
      <c r="D36" s="68"/>
      <c r="E36" s="68"/>
      <c r="F36" s="68"/>
      <c r="G36" s="26">
        <v>14</v>
      </c>
      <c r="H36" s="26">
        <v>13</v>
      </c>
      <c r="I36" s="70"/>
    </row>
    <row r="37" spans="2:9" ht="15.75" x14ac:dyDescent="0.25">
      <c r="B37" s="67" t="s">
        <v>298</v>
      </c>
      <c r="C37" s="67"/>
      <c r="D37" s="67"/>
      <c r="E37" s="67"/>
      <c r="F37" s="67"/>
      <c r="G37" s="26">
        <f>SUM(G34:G36)</f>
        <v>26</v>
      </c>
      <c r="H37" s="26">
        <f>SUM(H34:H36)</f>
        <v>21</v>
      </c>
      <c r="I37" s="70"/>
    </row>
    <row r="38" spans="2:9" ht="15.75" x14ac:dyDescent="0.25">
      <c r="B38" s="69" t="s">
        <v>303</v>
      </c>
      <c r="C38" s="69"/>
      <c r="D38" s="69"/>
      <c r="E38" s="69"/>
      <c r="F38" s="69"/>
      <c r="G38" s="69"/>
      <c r="H38" s="69"/>
      <c r="I38" s="70">
        <f>H43/G43*100</f>
        <v>30.555555555555557</v>
      </c>
    </row>
    <row r="39" spans="2:9" x14ac:dyDescent="0.2">
      <c r="B39" s="68" t="s">
        <v>301</v>
      </c>
      <c r="C39" s="68"/>
      <c r="D39" s="68"/>
      <c r="E39" s="68"/>
      <c r="F39" s="68"/>
      <c r="G39" s="26">
        <v>10</v>
      </c>
      <c r="H39" s="26">
        <v>2</v>
      </c>
      <c r="I39" s="70"/>
    </row>
    <row r="40" spans="2:9" x14ac:dyDescent="0.2">
      <c r="B40" s="68" t="s">
        <v>200</v>
      </c>
      <c r="C40" s="68"/>
      <c r="D40" s="68"/>
      <c r="E40" s="68"/>
      <c r="F40" s="68"/>
      <c r="G40" s="26">
        <v>6</v>
      </c>
      <c r="H40" s="26">
        <v>3</v>
      </c>
      <c r="I40" s="70"/>
    </row>
    <row r="41" spans="2:9" x14ac:dyDescent="0.2">
      <c r="B41" s="68" t="s">
        <v>304</v>
      </c>
      <c r="C41" s="68"/>
      <c r="D41" s="68"/>
      <c r="E41" s="68"/>
      <c r="F41" s="68"/>
      <c r="G41" s="26">
        <v>14</v>
      </c>
      <c r="H41" s="26">
        <v>5</v>
      </c>
      <c r="I41" s="70"/>
    </row>
    <row r="42" spans="2:9" x14ac:dyDescent="0.2">
      <c r="B42" s="68" t="s">
        <v>216</v>
      </c>
      <c r="C42" s="68"/>
      <c r="D42" s="68"/>
      <c r="E42" s="68"/>
      <c r="F42" s="68"/>
      <c r="G42" s="26">
        <v>6</v>
      </c>
      <c r="H42" s="26">
        <v>1</v>
      </c>
      <c r="I42" s="70"/>
    </row>
    <row r="43" spans="2:9" ht="15.75" x14ac:dyDescent="0.25">
      <c r="B43" s="67" t="s">
        <v>298</v>
      </c>
      <c r="C43" s="67"/>
      <c r="D43" s="67"/>
      <c r="E43" s="67"/>
      <c r="F43" s="67"/>
      <c r="G43" s="26">
        <f>SUM(G39:G42)</f>
        <v>36</v>
      </c>
      <c r="H43" s="26">
        <f>SUM(H39:H42)</f>
        <v>11</v>
      </c>
      <c r="I43" s="70"/>
    </row>
    <row r="44" spans="2:9" ht="15.75" x14ac:dyDescent="0.25">
      <c r="B44" s="69" t="s">
        <v>305</v>
      </c>
      <c r="C44" s="69"/>
      <c r="D44" s="69"/>
      <c r="E44" s="69"/>
      <c r="F44" s="69"/>
      <c r="G44" s="69"/>
      <c r="H44" s="69"/>
      <c r="I44" s="70">
        <f>H47/G47*100</f>
        <v>0</v>
      </c>
    </row>
    <row r="45" spans="2:9" x14ac:dyDescent="0.2">
      <c r="B45" s="68" t="s">
        <v>223</v>
      </c>
      <c r="C45" s="68"/>
      <c r="D45" s="68"/>
      <c r="E45" s="68"/>
      <c r="F45" s="68"/>
      <c r="G45" s="26">
        <v>12</v>
      </c>
      <c r="H45" s="26">
        <v>0</v>
      </c>
      <c r="I45" s="70"/>
    </row>
    <row r="46" spans="2:9" x14ac:dyDescent="0.2">
      <c r="B46" s="68" t="s">
        <v>233</v>
      </c>
      <c r="C46" s="68"/>
      <c r="D46" s="68"/>
      <c r="E46" s="68"/>
      <c r="F46" s="68"/>
      <c r="G46" s="26">
        <v>4</v>
      </c>
      <c r="H46" s="26">
        <v>0</v>
      </c>
      <c r="I46" s="70"/>
    </row>
    <row r="47" spans="2:9" ht="15.75" x14ac:dyDescent="0.25">
      <c r="B47" s="67" t="s">
        <v>298</v>
      </c>
      <c r="C47" s="67"/>
      <c r="D47" s="67"/>
      <c r="E47" s="67"/>
      <c r="F47" s="67"/>
      <c r="G47" s="26">
        <f>SUM(G45:G46)</f>
        <v>16</v>
      </c>
      <c r="H47" s="26">
        <f>SUM(H45:H46)</f>
        <v>0</v>
      </c>
      <c r="I47" s="70"/>
    </row>
    <row r="48" spans="2:9" ht="15.75" x14ac:dyDescent="0.25">
      <c r="B48" s="69" t="s">
        <v>306</v>
      </c>
      <c r="C48" s="69"/>
      <c r="D48" s="69"/>
      <c r="E48" s="69"/>
      <c r="F48" s="69"/>
      <c r="G48" s="69"/>
      <c r="H48" s="69"/>
      <c r="I48" s="70">
        <f>H50/G50*100</f>
        <v>0</v>
      </c>
    </row>
    <row r="49" spans="1:9" x14ac:dyDescent="0.2">
      <c r="B49" s="68" t="s">
        <v>240</v>
      </c>
      <c r="C49" s="68"/>
      <c r="D49" s="68"/>
      <c r="E49" s="68"/>
      <c r="F49" s="68"/>
      <c r="G49" s="26">
        <v>8</v>
      </c>
      <c r="H49" s="26">
        <v>0</v>
      </c>
      <c r="I49" s="70"/>
    </row>
    <row r="50" spans="1:9" ht="15.75" x14ac:dyDescent="0.25">
      <c r="B50" s="67" t="s">
        <v>298</v>
      </c>
      <c r="C50" s="67"/>
      <c r="D50" s="67"/>
      <c r="E50" s="67"/>
      <c r="F50" s="67"/>
      <c r="G50" s="26">
        <f>SUM(G49)</f>
        <v>8</v>
      </c>
      <c r="H50" s="26">
        <f>SUM(H49)</f>
        <v>0</v>
      </c>
      <c r="I50" s="70"/>
    </row>
    <row r="51" spans="1:9" ht="15.75" x14ac:dyDescent="0.25">
      <c r="B51" s="69" t="s">
        <v>307</v>
      </c>
      <c r="C51" s="69"/>
      <c r="D51" s="69"/>
      <c r="E51" s="69"/>
      <c r="F51" s="69"/>
      <c r="G51" s="69"/>
      <c r="H51" s="69"/>
      <c r="I51" s="70">
        <f>H54/G54*100</f>
        <v>55.555555555555557</v>
      </c>
    </row>
    <row r="52" spans="1:9" x14ac:dyDescent="0.2">
      <c r="B52" s="68" t="s">
        <v>308</v>
      </c>
      <c r="C52" s="68"/>
      <c r="D52" s="68"/>
      <c r="E52" s="68"/>
      <c r="F52" s="68"/>
      <c r="G52" s="26">
        <v>10</v>
      </c>
      <c r="H52" s="26">
        <v>2</v>
      </c>
      <c r="I52" s="70"/>
    </row>
    <row r="53" spans="1:9" x14ac:dyDescent="0.2">
      <c r="B53" s="68" t="s">
        <v>255</v>
      </c>
      <c r="C53" s="68"/>
      <c r="D53" s="68"/>
      <c r="E53" s="68"/>
      <c r="F53" s="68"/>
      <c r="G53" s="26">
        <v>8</v>
      </c>
      <c r="H53" s="26">
        <v>8</v>
      </c>
      <c r="I53" s="70"/>
    </row>
    <row r="54" spans="1:9" ht="15.75" x14ac:dyDescent="0.25">
      <c r="B54" s="67" t="s">
        <v>298</v>
      </c>
      <c r="C54" s="67"/>
      <c r="D54" s="67"/>
      <c r="E54" s="67"/>
      <c r="F54" s="67"/>
      <c r="G54" s="26">
        <f>SUM(G52:G53)</f>
        <v>18</v>
      </c>
      <c r="H54" s="26">
        <f>SUM(H52:H53)</f>
        <v>10</v>
      </c>
      <c r="I54" s="70"/>
    </row>
    <row r="55" spans="1:9" ht="15.75" x14ac:dyDescent="0.25">
      <c r="B55" s="67" t="s">
        <v>309</v>
      </c>
      <c r="C55" s="67"/>
      <c r="D55" s="67"/>
      <c r="E55" s="67"/>
      <c r="F55" s="67"/>
      <c r="G55" s="28">
        <f>SUM(G27+G32+G37+G43+G47+G50+G54)</f>
        <v>260</v>
      </c>
      <c r="H55" s="28">
        <f>SUM(H27+H32+H37+H43+H47+H50+H54)</f>
        <v>85</v>
      </c>
      <c r="I55" s="32">
        <f>H55/G55*100</f>
        <v>32.692307692307693</v>
      </c>
    </row>
    <row r="56" spans="1:9" x14ac:dyDescent="0.2">
      <c r="B56" s="65" t="s">
        <v>321</v>
      </c>
      <c r="C56" s="65"/>
      <c r="D56" s="65"/>
      <c r="E56" s="65"/>
      <c r="F56" s="65"/>
      <c r="G56" s="65"/>
      <c r="H56" s="66" t="s">
        <v>144</v>
      </c>
      <c r="I56" s="67" t="s">
        <v>151</v>
      </c>
    </row>
    <row r="57" spans="1:9" x14ac:dyDescent="0.2">
      <c r="A57" s="25"/>
      <c r="B57" s="65"/>
      <c r="C57" s="65"/>
      <c r="D57" s="65"/>
      <c r="E57" s="65"/>
      <c r="F57" s="65"/>
      <c r="G57" s="65"/>
      <c r="H57" s="66"/>
      <c r="I57" s="67"/>
    </row>
    <row r="58" spans="1:9" x14ac:dyDescent="0.2">
      <c r="A58" s="25"/>
      <c r="B58" s="66" t="s">
        <v>310</v>
      </c>
      <c r="C58" s="66"/>
      <c r="D58" s="66"/>
      <c r="E58" s="66"/>
      <c r="F58" s="66"/>
      <c r="G58" s="66"/>
      <c r="H58" s="66"/>
      <c r="I58" s="66"/>
    </row>
    <row r="59" spans="1:9" x14ac:dyDescent="0.2">
      <c r="A59" s="25"/>
      <c r="B59" s="66"/>
      <c r="C59" s="66"/>
      <c r="D59" s="66"/>
      <c r="E59" s="66"/>
      <c r="F59" s="66"/>
      <c r="G59" s="66"/>
      <c r="H59" s="66"/>
      <c r="I59" s="66"/>
    </row>
    <row r="60" spans="1:9" x14ac:dyDescent="0.2">
      <c r="B60" s="68"/>
      <c r="C60" s="68"/>
      <c r="D60" s="68"/>
      <c r="E60" s="68"/>
      <c r="F60" s="68"/>
      <c r="G60" s="68"/>
      <c r="H60" s="68"/>
      <c r="I60" s="68"/>
    </row>
    <row r="61" spans="1:9" x14ac:dyDescent="0.2">
      <c r="B61" s="68"/>
      <c r="C61" s="68"/>
      <c r="D61" s="68"/>
      <c r="E61" s="68"/>
      <c r="F61" s="68"/>
      <c r="G61" s="68"/>
      <c r="H61" s="68"/>
      <c r="I61" s="68"/>
    </row>
    <row r="62" spans="1:9" x14ac:dyDescent="0.2">
      <c r="A62" s="25" t="s">
        <v>311</v>
      </c>
      <c r="B62" s="68"/>
      <c r="C62" s="68"/>
      <c r="D62" s="68"/>
      <c r="E62" s="68"/>
      <c r="F62" s="68"/>
      <c r="G62" s="68"/>
      <c r="H62" s="68"/>
      <c r="I62" s="68"/>
    </row>
    <row r="63" spans="1:9" x14ac:dyDescent="0.2">
      <c r="A63" s="25"/>
      <c r="B63" s="68"/>
      <c r="C63" s="68"/>
      <c r="D63" s="68"/>
      <c r="E63" s="68"/>
      <c r="F63" s="68"/>
      <c r="G63" s="68"/>
      <c r="H63" s="68"/>
      <c r="I63" s="68"/>
    </row>
    <row r="64" spans="1:9" x14ac:dyDescent="0.2">
      <c r="A64" s="25"/>
      <c r="B64" s="68"/>
      <c r="C64" s="68"/>
      <c r="D64" s="68"/>
      <c r="E64" s="68"/>
      <c r="F64" s="68"/>
      <c r="G64" s="68"/>
      <c r="H64" s="68"/>
      <c r="I64" s="68"/>
    </row>
    <row r="65" spans="1:9" x14ac:dyDescent="0.2">
      <c r="A65" s="25"/>
      <c r="B65" s="68"/>
      <c r="C65" s="68"/>
      <c r="D65" s="68"/>
      <c r="E65" s="68"/>
      <c r="F65" s="68"/>
      <c r="G65" s="68"/>
      <c r="H65" s="68"/>
      <c r="I65" s="68"/>
    </row>
    <row r="66" spans="1:9" ht="15.75" x14ac:dyDescent="0.25">
      <c r="A66" s="25"/>
      <c r="B66" s="28" t="s">
        <v>292</v>
      </c>
      <c r="C66" s="28" t="s">
        <v>293</v>
      </c>
      <c r="D66" s="68"/>
      <c r="E66" s="68"/>
      <c r="F66" s="68"/>
      <c r="G66" s="68"/>
      <c r="H66" s="68"/>
      <c r="I66" s="68"/>
    </row>
    <row r="67" spans="1:9" ht="15.75" x14ac:dyDescent="0.25">
      <c r="A67" s="25"/>
      <c r="B67" s="31">
        <v>0.33</v>
      </c>
      <c r="C67" s="31">
        <v>0.67</v>
      </c>
      <c r="D67" s="68"/>
      <c r="E67" s="68"/>
      <c r="F67" s="68"/>
      <c r="G67" s="68"/>
      <c r="H67" s="68"/>
      <c r="I67" s="68"/>
    </row>
    <row r="68" spans="1:9" x14ac:dyDescent="0.2">
      <c r="A68" s="25"/>
      <c r="B68" s="68"/>
      <c r="C68" s="68"/>
      <c r="D68" s="68"/>
      <c r="E68" s="68"/>
      <c r="F68" s="68"/>
      <c r="G68" s="68"/>
      <c r="H68" s="68"/>
      <c r="I68" s="68"/>
    </row>
    <row r="69" spans="1:9" x14ac:dyDescent="0.2">
      <c r="A69" s="25"/>
      <c r="B69" s="68"/>
      <c r="C69" s="68"/>
      <c r="D69" s="68"/>
      <c r="E69" s="68"/>
      <c r="F69" s="68"/>
      <c r="G69" s="68"/>
      <c r="H69" s="68"/>
      <c r="I69" s="68"/>
    </row>
    <row r="70" spans="1:9" x14ac:dyDescent="0.2">
      <c r="A70" s="25"/>
      <c r="B70" s="68"/>
      <c r="C70" s="68"/>
      <c r="D70" s="68"/>
      <c r="E70" s="68"/>
      <c r="F70" s="68"/>
      <c r="G70" s="68"/>
      <c r="H70" s="68"/>
      <c r="I70" s="68"/>
    </row>
    <row r="71" spans="1:9" x14ac:dyDescent="0.2">
      <c r="A71" s="25"/>
      <c r="B71" s="68"/>
      <c r="C71" s="68"/>
      <c r="D71" s="68"/>
      <c r="E71" s="68"/>
      <c r="F71" s="68"/>
      <c r="G71" s="68"/>
      <c r="H71" s="68"/>
      <c r="I71" s="68"/>
    </row>
    <row r="72" spans="1:9" x14ac:dyDescent="0.2">
      <c r="A72" s="25"/>
      <c r="B72" s="68"/>
      <c r="C72" s="68"/>
      <c r="D72" s="68"/>
      <c r="E72" s="68"/>
      <c r="F72" s="68"/>
      <c r="G72" s="68"/>
      <c r="H72" s="68"/>
      <c r="I72" s="68"/>
    </row>
    <row r="73" spans="1:9" x14ac:dyDescent="0.2">
      <c r="A73" s="25"/>
      <c r="B73" s="68"/>
      <c r="C73" s="68"/>
      <c r="D73" s="68"/>
      <c r="E73" s="68"/>
      <c r="F73" s="68"/>
      <c r="G73" s="68"/>
      <c r="H73" s="68"/>
      <c r="I73" s="68"/>
    </row>
    <row r="74" spans="1:9" x14ac:dyDescent="0.2">
      <c r="B74" s="68"/>
      <c r="C74" s="68"/>
      <c r="D74" s="68"/>
      <c r="E74" s="68"/>
      <c r="F74" s="68"/>
      <c r="G74" s="68"/>
      <c r="H74" s="68"/>
      <c r="I74" s="68"/>
    </row>
    <row r="81" spans="2:8" ht="15.75" x14ac:dyDescent="0.25">
      <c r="B81" s="36" t="s">
        <v>322</v>
      </c>
      <c r="C81" s="36" t="s">
        <v>323</v>
      </c>
      <c r="D81" s="37">
        <v>2</v>
      </c>
      <c r="E81" s="36" t="s">
        <v>284</v>
      </c>
      <c r="F81" s="38" t="s">
        <v>318</v>
      </c>
      <c r="G81" s="36" t="s">
        <v>285</v>
      </c>
      <c r="H81" s="38" t="s">
        <v>319</v>
      </c>
    </row>
    <row r="82" spans="2:8" ht="15.75" x14ac:dyDescent="0.2">
      <c r="B82" s="73" t="s">
        <v>324</v>
      </c>
      <c r="C82" s="73"/>
      <c r="D82" s="73"/>
      <c r="E82" s="73"/>
      <c r="F82" s="73"/>
      <c r="G82" s="73"/>
      <c r="H82" s="38">
        <v>20</v>
      </c>
    </row>
    <row r="83" spans="2:8" ht="15.75" x14ac:dyDescent="0.2">
      <c r="B83" s="73" t="s">
        <v>331</v>
      </c>
      <c r="C83" s="73"/>
      <c r="D83" s="73"/>
      <c r="E83" s="73"/>
      <c r="F83" s="73"/>
      <c r="G83" s="73"/>
      <c r="H83" s="38">
        <v>44</v>
      </c>
    </row>
    <row r="84" spans="2:8" ht="15.75" x14ac:dyDescent="0.2">
      <c r="B84" s="73" t="s">
        <v>325</v>
      </c>
      <c r="C84" s="73"/>
      <c r="D84" s="73"/>
      <c r="E84" s="73"/>
      <c r="F84" s="73"/>
      <c r="G84" s="73"/>
      <c r="H84" s="38">
        <v>81</v>
      </c>
    </row>
    <row r="85" spans="2:8" ht="15.75" x14ac:dyDescent="0.2">
      <c r="B85" s="73" t="s">
        <v>326</v>
      </c>
      <c r="C85" s="73"/>
      <c r="D85" s="73"/>
      <c r="E85" s="73"/>
      <c r="F85" s="73"/>
      <c r="G85" s="73"/>
      <c r="H85" s="38">
        <v>31</v>
      </c>
    </row>
    <row r="86" spans="2:8" ht="15.75" x14ac:dyDescent="0.2">
      <c r="B86" s="75" t="s">
        <v>327</v>
      </c>
      <c r="C86" s="75"/>
      <c r="D86" s="75"/>
      <c r="E86" s="75"/>
      <c r="F86" s="75"/>
      <c r="G86" s="75"/>
      <c r="H86" s="38">
        <v>0</v>
      </c>
    </row>
    <row r="87" spans="2:8" ht="15.75" x14ac:dyDescent="0.2">
      <c r="B87" s="73" t="s">
        <v>328</v>
      </c>
      <c r="C87" s="73"/>
      <c r="D87" s="73"/>
      <c r="E87" s="73"/>
      <c r="F87" s="73"/>
      <c r="G87" s="73"/>
      <c r="H87" s="39">
        <v>0</v>
      </c>
    </row>
    <row r="88" spans="2:8" ht="15.75" x14ac:dyDescent="0.2">
      <c r="B88" s="40" t="s">
        <v>307</v>
      </c>
      <c r="C88" s="40"/>
      <c r="D88" s="40"/>
      <c r="E88" s="40"/>
      <c r="F88" s="41"/>
      <c r="G88" s="41"/>
      <c r="H88" s="38">
        <v>56</v>
      </c>
    </row>
    <row r="89" spans="2:8" ht="15.75" x14ac:dyDescent="0.2">
      <c r="B89" s="74" t="s">
        <v>298</v>
      </c>
      <c r="C89" s="74"/>
      <c r="D89" s="74"/>
      <c r="E89" s="74"/>
      <c r="F89" s="74"/>
      <c r="G89" s="74"/>
      <c r="H89" s="36">
        <v>33</v>
      </c>
    </row>
  </sheetData>
  <mergeCells count="74">
    <mergeCell ref="B87:G87"/>
    <mergeCell ref="B89:G89"/>
    <mergeCell ref="B82:G82"/>
    <mergeCell ref="B83:G83"/>
    <mergeCell ref="B84:G84"/>
    <mergeCell ref="B85:G85"/>
    <mergeCell ref="B86:G86"/>
    <mergeCell ref="C9:I9"/>
    <mergeCell ref="B2:I4"/>
    <mergeCell ref="B5:I5"/>
    <mergeCell ref="B6:I7"/>
    <mergeCell ref="D8:E8"/>
    <mergeCell ref="G8:I8"/>
    <mergeCell ref="B23:F23"/>
    <mergeCell ref="B10:I10"/>
    <mergeCell ref="B11:F11"/>
    <mergeCell ref="G11:H11"/>
    <mergeCell ref="B12:H12"/>
    <mergeCell ref="I12:I27"/>
    <mergeCell ref="B13:F13"/>
    <mergeCell ref="B14:F14"/>
    <mergeCell ref="B15:F15"/>
    <mergeCell ref="B16:F16"/>
    <mergeCell ref="B17:F17"/>
    <mergeCell ref="B18:F18"/>
    <mergeCell ref="B19:F19"/>
    <mergeCell ref="B20:F20"/>
    <mergeCell ref="B21:F21"/>
    <mergeCell ref="B22:F22"/>
    <mergeCell ref="I28:I32"/>
    <mergeCell ref="B29:F29"/>
    <mergeCell ref="B30:F30"/>
    <mergeCell ref="B31:F31"/>
    <mergeCell ref="B32:F32"/>
    <mergeCell ref="B24:F24"/>
    <mergeCell ref="B25:F25"/>
    <mergeCell ref="B26:F26"/>
    <mergeCell ref="B27:F27"/>
    <mergeCell ref="B28:H28"/>
    <mergeCell ref="B33:H33"/>
    <mergeCell ref="I33:I37"/>
    <mergeCell ref="B34:F34"/>
    <mergeCell ref="B35:F35"/>
    <mergeCell ref="B36:F36"/>
    <mergeCell ref="B37:F37"/>
    <mergeCell ref="B38:H38"/>
    <mergeCell ref="I38:I43"/>
    <mergeCell ref="B39:F39"/>
    <mergeCell ref="B40:F40"/>
    <mergeCell ref="B41:F41"/>
    <mergeCell ref="B42:F42"/>
    <mergeCell ref="B43:F43"/>
    <mergeCell ref="B55:F55"/>
    <mergeCell ref="B44:H44"/>
    <mergeCell ref="I44:I47"/>
    <mergeCell ref="B45:F45"/>
    <mergeCell ref="B46:F46"/>
    <mergeCell ref="B47:F47"/>
    <mergeCell ref="B48:H48"/>
    <mergeCell ref="I48:I50"/>
    <mergeCell ref="B49:F49"/>
    <mergeCell ref="B50:F50"/>
    <mergeCell ref="B51:H51"/>
    <mergeCell ref="I51:I54"/>
    <mergeCell ref="B52:F52"/>
    <mergeCell ref="B53:F53"/>
    <mergeCell ref="B54:F54"/>
    <mergeCell ref="B56:G57"/>
    <mergeCell ref="H56:H57"/>
    <mergeCell ref="I56:I57"/>
    <mergeCell ref="B58:I59"/>
    <mergeCell ref="B60:C65"/>
    <mergeCell ref="D60:I74"/>
    <mergeCell ref="B68:C7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dc:creator>
  <cp:lastModifiedBy>LINA ISABEL SM2</cp:lastModifiedBy>
  <cp:lastPrinted>2022-10-06T21:37:48Z</cp:lastPrinted>
  <dcterms:created xsi:type="dcterms:W3CDTF">2017-08-03T22:36:33Z</dcterms:created>
  <dcterms:modified xsi:type="dcterms:W3CDTF">2023-04-16T16:00:58Z</dcterms:modified>
</cp:coreProperties>
</file>